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/Users/acamino/Downloads/"/>
    </mc:Choice>
  </mc:AlternateContent>
  <xr:revisionPtr revIDLastSave="0" documentId="8_{A211C239-6C2A-3143-8298-D140FAD68B44}" xr6:coauthVersionLast="46" xr6:coauthVersionMax="46" xr10:uidLastSave="{00000000-0000-0000-0000-000000000000}"/>
  <bookViews>
    <workbookView xWindow="31040" yWindow="1000" windowWidth="28800" windowHeight="17500" xr2:uid="{00000000-000D-0000-FFFF-FFFF00000000}"/>
  </bookViews>
  <sheets>
    <sheet name="Tabla de Cálculo" sheetId="2" r:id="rId1"/>
    <sheet name="Inflación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8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2" i="1"/>
  <c r="J47" i="1"/>
  <c r="K47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J46" i="1"/>
  <c r="K46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J45" i="1"/>
  <c r="K4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E14" i="2"/>
  <c r="G14" i="2"/>
  <c r="E13" i="2"/>
  <c r="G13" i="2"/>
  <c r="E12" i="2"/>
  <c r="G12" i="2"/>
  <c r="E11" i="2"/>
  <c r="G11" i="2"/>
  <c r="E10" i="2"/>
  <c r="G10" i="2"/>
  <c r="E9" i="2"/>
  <c r="G9" i="2"/>
  <c r="E8" i="2"/>
  <c r="G8" i="2"/>
  <c r="E6" i="2"/>
  <c r="G6" i="2"/>
  <c r="E7" i="2"/>
  <c r="G7" i="2"/>
  <c r="E18" i="2"/>
  <c r="G18" i="2"/>
  <c r="E17" i="2"/>
  <c r="G17" i="2"/>
  <c r="E16" i="2"/>
  <c r="G16" i="2"/>
  <c r="E15" i="2"/>
  <c r="G15" i="2"/>
  <c r="G19" i="2"/>
  <c r="C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Proaño</author>
    <author>Lisett Lalama</author>
    <author>Fabian Viera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Ingrese el código del Procedimiento de Contratación que será objeto de análisis. 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Ingrese el nombre de la Entidad Contratante que publicó el procedimiento de contratación que será objeto de este análisis.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Seleccione el año en que se adjudicó el procedimiento de contratación que será objeto de análisis.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Seleccione el mes en que se adjudicó el procedimiento de contratación que será objeto de análisis.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Cálculo de la inflación acumulada correspondiente al mes y año de adjudicación.Se calcula de forma automática de acuerdo a los datos ingresados.</t>
        </r>
      </text>
    </comment>
    <comment ref="F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Ingrese el Valor Unitario Adjudicado más bajo.</t>
        </r>
      </text>
    </comment>
    <comment ref="G5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ccamino:</t>
        </r>
        <r>
          <rPr>
            <sz val="9"/>
            <color indexed="81"/>
            <rFont val="Tahoma"/>
            <family val="2"/>
          </rPr>
          <t xml:space="preserve">
Presupuesto Referencial Unitario actualizado</t>
        </r>
      </text>
    </comment>
    <comment ref="C21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ccamino:
</t>
        </r>
        <r>
          <rPr>
            <sz val="9"/>
            <color indexed="81"/>
            <rFont val="Tahoma"/>
            <family val="2"/>
          </rPr>
          <t xml:space="preserve">Ingrese el Valor Unitario Actual más bajo del Mercado
</t>
        </r>
      </text>
    </comment>
  </commentList>
</comments>
</file>

<file path=xl/sharedStrings.xml><?xml version="1.0" encoding="utf-8"?>
<sst xmlns="http://schemas.openxmlformats.org/spreadsheetml/2006/main" count="232" uniqueCount="32">
  <si>
    <t>Año</t>
  </si>
  <si>
    <t>Mes</t>
  </si>
  <si>
    <t>Año/Mes</t>
  </si>
  <si>
    <t>Índice</t>
  </si>
  <si>
    <t>Inflación Mensual</t>
  </si>
  <si>
    <t>Inflación Anual</t>
  </si>
  <si>
    <t>Inflación Acumulada</t>
  </si>
  <si>
    <t>Inflación Acumulada para cálculo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</si>
  <si>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</si>
  <si>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</si>
  <si>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</si>
  <si>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</si>
  <si>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</si>
  <si>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</si>
  <si>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</si>
  <si>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</si>
  <si>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</si>
  <si>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</si>
  <si>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</si>
  <si>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</si>
  <si>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Valor Unitario Adjudicado</t>
  </si>
  <si>
    <t>Código Procedimiento</t>
  </si>
  <si>
    <t>Entidad</t>
  </si>
  <si>
    <t>Valor Unitario Actual</t>
  </si>
  <si>
    <t xml:space="preserve">Valor Unitario Actual más bajo del Mercado </t>
  </si>
  <si>
    <t>Valor Unitario Mínimo</t>
  </si>
  <si>
    <t>Fuente Inflación utilizada: www.ecuadorencifras.gob.ec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</si>
  <si>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 xml:space="preserve">: Recuerde que debe verificar que el último mes tomado en cuenta en la actualización del presupuesto referencial sea el último mes reportado por el Instituto Nacional de Estadística y Censos - INEC en el siguiente link: </t>
    </r>
    <r>
      <rPr>
        <b/>
        <sz val="8"/>
        <color theme="3"/>
        <rFont val="Calibri"/>
        <family val="2"/>
        <scheme val="minor"/>
      </rPr>
      <t>http://www.ecuadorencifras.gob.ec/indice-de-precios-al-consumidor/</t>
    </r>
  </si>
  <si>
    <t xml:space="preserve">CÁLCULO DEL PRESUPUESTO REFERENCIAL A SER UTILIZADO EN UN PROCEDIMIENTO DE CONTRATACIÓN PARA LA ADQUISICIÓN DE BIENES O PRESTACIÓN DE SERVICIOS </t>
  </si>
  <si>
    <t>Contratación Pública para todos</t>
  </si>
  <si>
    <t>Por: César A. Camino Herrera
CCAMINO</t>
  </si>
  <si>
    <t>Actualizada a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</si>
</sst>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0"/>
    <numFmt numFmtId="166" formatCode="0.0000"/>
    <numFmt numFmtId="167" formatCode="0.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i/>
      <sz val="8"/>
      <color theme="1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0" fontId="0" fillId="3" borderId="0" xfId="0" applyFill="1" applyAlignment="1" applyProtection="1">
      <alignment wrapText="1"/>
    </xf>
    <xf numFmtId="0" fontId="0" fillId="4" borderId="0" xfId="0" applyFill="1" applyAlignment="1" applyProtection="1">
      <alignment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wrapText="1"/>
    </xf>
    <xf numFmtId="0" fontId="6" fillId="4" borderId="0" xfId="0" applyFont="1" applyFill="1" applyAlignment="1" applyProtection="1">
      <alignment wrapText="1"/>
    </xf>
    <xf numFmtId="165" fontId="3" fillId="4" borderId="2" xfId="0" applyNumberFormat="1" applyFont="1" applyFill="1" applyBorder="1" applyAlignment="1" applyProtection="1">
      <alignment wrapText="1"/>
      <protection locked="0"/>
    </xf>
    <xf numFmtId="0" fontId="6" fillId="4" borderId="0" xfId="0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65" fontId="3" fillId="2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165" fontId="3" fillId="2" borderId="12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165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167" fontId="4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vertical="center"/>
    </xf>
    <xf numFmtId="10" fontId="0" fillId="0" borderId="1" xfId="1" applyNumberFormat="1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164" fontId="0" fillId="0" borderId="1" xfId="1" applyNumberFormat="1" applyFon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0" fontId="0" fillId="0" borderId="1" xfId="1" applyNumberFormat="1" applyFont="1" applyBorder="1" applyAlignment="1" applyProtection="1">
      <alignment horizontal="center" vertical="center"/>
      <protection locked="0"/>
    </xf>
    <xf numFmtId="164" fontId="0" fillId="0" borderId="1" xfId="1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167" fontId="4" fillId="2" borderId="14" xfId="0" applyNumberFormat="1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 applyProtection="1">
      <alignment horizontal="left"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167" fontId="4" fillId="2" borderId="17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2" fillId="6" borderId="13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horizontal="center" vertical="center" wrapText="1"/>
    </xf>
    <xf numFmtId="0" fontId="0" fillId="4" borderId="0" xfId="0" applyFill="1"/>
    <xf numFmtId="2" fontId="0" fillId="4" borderId="0" xfId="0" applyNumberFormat="1" applyFill="1"/>
    <xf numFmtId="166" fontId="0" fillId="4" borderId="0" xfId="0" applyNumberFormat="1" applyFill="1"/>
    <xf numFmtId="10" fontId="9" fillId="6" borderId="1" xfId="0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wrapText="1"/>
    </xf>
    <xf numFmtId="0" fontId="12" fillId="4" borderId="0" xfId="0" applyFont="1" applyFill="1" applyAlignment="1" applyProtection="1">
      <alignment horizontal="center" wrapText="1"/>
    </xf>
    <xf numFmtId="0" fontId="3" fillId="4" borderId="0" xfId="0" applyFont="1" applyFill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left" wrapText="1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1</xdr:col>
      <xdr:colOff>12382</xdr:colOff>
      <xdr:row>1</xdr:row>
      <xdr:rowOff>247332</xdr:rowOff>
    </xdr:to>
    <xdr:pic>
      <xdr:nvPicPr>
        <xdr:cNvPr id="2" name="1 Imagen" descr="Servicio Nacional de Contratación Públi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87" y="0"/>
          <a:ext cx="1639570" cy="533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K13" sqref="K13"/>
    </sheetView>
  </sheetViews>
  <sheetFormatPr defaultColWidth="11.43359375" defaultRowHeight="15" x14ac:dyDescent="0.2"/>
  <cols>
    <col min="1" max="1" width="25.01953125" style="11" customWidth="1"/>
    <col min="2" max="2" width="25.2890625" style="11" customWidth="1"/>
    <col min="3" max="3" width="12.64453125" style="11" customWidth="1"/>
    <col min="4" max="5" width="13.44921875" style="11" customWidth="1"/>
    <col min="6" max="6" width="13.44921875" style="11" bestFit="1" customWidth="1"/>
    <col min="7" max="7" width="29.19140625" style="11" customWidth="1"/>
    <col min="8" max="8" width="11.43359375" style="43"/>
    <col min="9" max="10" width="11.43359375" style="43" hidden="1" customWidth="1"/>
    <col min="11" max="16384" width="11.43359375" style="43"/>
  </cols>
  <sheetData>
    <row r="1" spans="1:10" ht="22.5" customHeight="1" x14ac:dyDescent="0.2">
      <c r="A1" s="3"/>
      <c r="B1" s="3"/>
      <c r="C1" s="3"/>
      <c r="D1" s="3"/>
      <c r="E1" s="3"/>
      <c r="F1" s="3"/>
      <c r="G1" s="3"/>
    </row>
    <row r="2" spans="1:10" ht="23.25" customHeight="1" x14ac:dyDescent="0.2">
      <c r="A2" s="3"/>
      <c r="B2" s="3"/>
      <c r="C2" s="3"/>
      <c r="D2" s="3"/>
      <c r="E2" s="3"/>
      <c r="F2" s="3"/>
      <c r="G2" s="3"/>
    </row>
    <row r="3" spans="1:10" ht="30" customHeight="1" x14ac:dyDescent="0.2">
      <c r="A3" s="53" t="s">
        <v>28</v>
      </c>
      <c r="B3" s="53"/>
      <c r="C3" s="53"/>
      <c r="D3" s="53"/>
      <c r="E3" s="53"/>
      <c r="F3" s="53"/>
      <c r="G3" s="53"/>
    </row>
    <row r="4" spans="1:10" ht="15.75" thickBot="1" x14ac:dyDescent="0.25">
      <c r="A4" s="36"/>
      <c r="B4" s="36"/>
      <c r="C4" s="36"/>
      <c r="D4" s="36"/>
      <c r="E4" s="36"/>
      <c r="F4" s="36"/>
      <c r="G4" s="36"/>
    </row>
    <row r="5" spans="1:10" ht="28.5" thickBot="1" x14ac:dyDescent="0.25">
      <c r="A5" s="44" t="s">
        <v>21</v>
      </c>
      <c r="B5" s="45" t="s">
        <v>22</v>
      </c>
      <c r="C5" s="45" t="s">
        <v>0</v>
      </c>
      <c r="D5" s="45" t="s">
        <v>1</v>
      </c>
      <c r="E5" s="45" t="s">
        <v>6</v>
      </c>
      <c r="F5" s="45" t="s">
        <v>20</v>
      </c>
      <c r="G5" s="46" t="s">
        <v>23</v>
      </c>
    </row>
    <row r="6" spans="1:10" x14ac:dyDescent="0.2">
      <c r="A6" s="17"/>
      <c r="B6" s="18"/>
      <c r="C6" s="19"/>
      <c r="D6" s="37"/>
      <c r="E6" s="38" t="str">
        <f>IFERROR(VLOOKUP((CONCATENATE(C6,D6)),Inflación!$C$2:$H$198,6,0),"")</f>
        <v/>
      </c>
      <c r="F6" s="39"/>
      <c r="G6" s="20" t="str">
        <f t="shared" ref="G6:G18" si="0">IFERROR(+F6*(1+E6),"")</f>
        <v/>
      </c>
    </row>
    <row r="7" spans="1:10" x14ac:dyDescent="0.2">
      <c r="A7" s="21"/>
      <c r="B7" s="22"/>
      <c r="C7" s="13"/>
      <c r="D7" s="23"/>
      <c r="E7" s="26" t="str">
        <f>IFERROR(VLOOKUP((CONCATENATE(C7,D7)),Inflación!$C$2:$H$198,6,0),"")</f>
        <v/>
      </c>
      <c r="F7" s="13"/>
      <c r="G7" s="14" t="str">
        <f t="shared" si="0"/>
        <v/>
      </c>
      <c r="I7" s="43">
        <v>2014</v>
      </c>
      <c r="J7" s="43" t="s">
        <v>13</v>
      </c>
    </row>
    <row r="8" spans="1:10" x14ac:dyDescent="0.2">
      <c r="A8" s="21"/>
      <c r="B8" s="22"/>
      <c r="C8" s="13"/>
      <c r="D8" s="23"/>
      <c r="E8" s="26" t="str">
        <f>IFERROR(VLOOKUP((CONCATENATE(C8,D8)),Inflación!$C$2:$H$198,6,0),"")</f>
        <v/>
      </c>
      <c r="F8" s="13"/>
      <c r="G8" s="14" t="str">
        <f t="shared" si="0"/>
        <v/>
      </c>
      <c r="I8" s="43">
        <v>2015</v>
      </c>
      <c r="J8" s="43" t="s">
        <v>14</v>
      </c>
    </row>
    <row r="9" spans="1:10" x14ac:dyDescent="0.2">
      <c r="A9" s="21"/>
      <c r="B9" s="22"/>
      <c r="C9" s="13"/>
      <c r="D9" s="23"/>
      <c r="E9" s="26" t="str">
        <f>IFERROR(VLOOKUP((CONCATENATE(C9,D9)),Inflación!$C$2:$H$198,6,0),"")</f>
        <v/>
      </c>
      <c r="F9" s="13"/>
      <c r="G9" s="14" t="str">
        <f t="shared" si="0"/>
        <v/>
      </c>
      <c r="I9" s="43">
        <v>2016</v>
      </c>
      <c r="J9" s="43" t="s">
        <v>15</v>
      </c>
    </row>
    <row r="10" spans="1:10" x14ac:dyDescent="0.2">
      <c r="A10" s="21"/>
      <c r="B10" s="22"/>
      <c r="C10" s="13"/>
      <c r="D10" s="23"/>
      <c r="E10" s="26" t="str">
        <f>IFERROR(VLOOKUP((CONCATENATE(C10,D10)),Inflación!$C$2:$H$198,6,0),"")</f>
        <v/>
      </c>
      <c r="F10" s="13"/>
      <c r="G10" s="14" t="str">
        <f t="shared" si="0"/>
        <v/>
      </c>
      <c r="I10" s="43">
        <v>2017</v>
      </c>
      <c r="J10" s="43" t="s">
        <v>16</v>
      </c>
    </row>
    <row r="11" spans="1:10" x14ac:dyDescent="0.2">
      <c r="A11" s="21"/>
      <c r="B11" s="22"/>
      <c r="C11" s="13"/>
      <c r="D11" s="23"/>
      <c r="E11" s="26" t="str">
        <f>IFERROR(VLOOKUP((CONCATENATE(C11,D11)),Inflación!$C$2:$H$198,6,0),"")</f>
        <v/>
      </c>
      <c r="F11" s="13"/>
      <c r="G11" s="14" t="str">
        <f t="shared" si="0"/>
        <v/>
      </c>
      <c r="I11" s="43">
        <v>2018</v>
      </c>
      <c r="J11" s="43" t="s">
        <v>17</v>
      </c>
    </row>
    <row r="12" spans="1:10" x14ac:dyDescent="0.2">
      <c r="A12" s="21"/>
      <c r="B12" s="22"/>
      <c r="C12" s="13"/>
      <c r="D12" s="23"/>
      <c r="E12" s="26" t="str">
        <f>IFERROR(VLOOKUP((CONCATENATE(C12,D12)),Inflación!$C$2:$H$198,6,0),"")</f>
        <v/>
      </c>
      <c r="F12" s="13"/>
      <c r="G12" s="14" t="str">
        <f t="shared" si="0"/>
        <v/>
      </c>
      <c r="I12" s="43">
        <v>2019</v>
      </c>
      <c r="J12" s="43" t="s">
        <v>18</v>
      </c>
    </row>
    <row r="13" spans="1:10" x14ac:dyDescent="0.2">
      <c r="A13" s="21"/>
      <c r="B13" s="22"/>
      <c r="C13" s="13"/>
      <c r="D13" s="23"/>
      <c r="E13" s="26" t="str">
        <f>IFERROR(VLOOKUP((CONCATENATE(C13,D13)),Inflación!$C$2:$H$198,6,0),"")</f>
        <v/>
      </c>
      <c r="F13" s="13"/>
      <c r="G13" s="14" t="str">
        <f t="shared" si="0"/>
        <v/>
      </c>
      <c r="I13" s="43">
        <v>2020</v>
      </c>
      <c r="J13" s="43" t="s">
        <v>19</v>
      </c>
    </row>
    <row r="14" spans="1:10" x14ac:dyDescent="0.2">
      <c r="A14" s="21"/>
      <c r="B14" s="22"/>
      <c r="C14" s="13"/>
      <c r="D14" s="23"/>
      <c r="E14" s="26" t="str">
        <f>IFERROR(VLOOKUP((CONCATENATE(C14,D14)),Inflación!$C$2:$H$198,6,0),"")</f>
        <v/>
      </c>
      <c r="F14" s="13"/>
      <c r="G14" s="14" t="str">
        <f t="shared" si="0"/>
        <v/>
      </c>
      <c r="I14" s="43">
        <v>2021</v>
      </c>
      <c r="J14" s="43" t="s">
        <v>8</v>
      </c>
    </row>
    <row r="15" spans="1:10" x14ac:dyDescent="0.2">
      <c r="A15" s="21"/>
      <c r="B15" s="22"/>
      <c r="C15" s="13"/>
      <c r="D15" s="23"/>
      <c r="E15" s="26" t="str">
        <f>IFERROR(VLOOKUP((CONCATENATE(C15,D15)),Inflación!$C$2:$H$198,6,0),"")</f>
        <v/>
      </c>
      <c r="F15" s="13"/>
      <c r="G15" s="14" t="str">
        <f t="shared" si="0"/>
        <v/>
      </c>
      <c r="I15" s="43">
        <v>2022</v>
      </c>
      <c r="J15" s="43" t="s">
        <v>9</v>
      </c>
    </row>
    <row r="16" spans="1:10" x14ac:dyDescent="0.2">
      <c r="A16" s="21"/>
      <c r="B16" s="22"/>
      <c r="C16" s="13"/>
      <c r="D16" s="23"/>
      <c r="E16" s="26" t="str">
        <f>IFERROR(VLOOKUP((CONCATENATE(C16,D16)),Inflación!$C$2:$H$198,6,0),"")</f>
        <v/>
      </c>
      <c r="F16" s="13"/>
      <c r="G16" s="14" t="str">
        <f t="shared" si="0"/>
        <v/>
      </c>
      <c r="I16" s="43">
        <v>2023</v>
      </c>
      <c r="J16" s="43" t="s">
        <v>10</v>
      </c>
    </row>
    <row r="17" spans="1:10" x14ac:dyDescent="0.2">
      <c r="A17" s="21"/>
      <c r="B17" s="22"/>
      <c r="C17" s="13"/>
      <c r="D17" s="23"/>
      <c r="E17" s="26" t="str">
        <f>IFERROR(VLOOKUP((CONCATENATE(C17,D17)),Inflación!$C$2:$H$198,6,0),"")</f>
        <v/>
      </c>
      <c r="F17" s="13"/>
      <c r="G17" s="14" t="str">
        <f t="shared" si="0"/>
        <v/>
      </c>
      <c r="I17" s="43">
        <v>2024</v>
      </c>
      <c r="J17" s="43" t="s">
        <v>11</v>
      </c>
    </row>
    <row r="18" spans="1:10" ht="15.75" thickBot="1" x14ac:dyDescent="0.25">
      <c r="A18" s="24"/>
      <c r="B18" s="25"/>
      <c r="C18" s="15"/>
      <c r="D18" s="40"/>
      <c r="E18" s="42" t="str">
        <f>IFERROR(VLOOKUP((CONCATENATE(C18,D18)),Inflación!$C$2:$H$198,6,0),"")</f>
        <v/>
      </c>
      <c r="F18" s="41"/>
      <c r="G18" s="16" t="str">
        <f t="shared" si="0"/>
        <v/>
      </c>
      <c r="I18" s="43">
        <v>2025</v>
      </c>
      <c r="J18" s="43" t="s">
        <v>12</v>
      </c>
    </row>
    <row r="19" spans="1:10" ht="15.75" thickBot="1" x14ac:dyDescent="0.25">
      <c r="A19" s="4"/>
      <c r="B19" s="4"/>
      <c r="C19" s="4"/>
      <c r="D19" s="4"/>
      <c r="E19" s="4"/>
      <c r="F19" s="5"/>
      <c r="G19" s="12">
        <f>MIN(G6:G18)</f>
        <v>0</v>
      </c>
      <c r="I19" s="43">
        <v>2026</v>
      </c>
    </row>
    <row r="20" spans="1:10" ht="15.75" thickBot="1" x14ac:dyDescent="0.25">
      <c r="A20" s="6"/>
      <c r="B20" s="7"/>
      <c r="C20" s="7"/>
      <c r="D20" s="7"/>
      <c r="E20" s="7"/>
      <c r="F20" s="7"/>
      <c r="G20" s="7"/>
      <c r="I20" s="43">
        <v>2027</v>
      </c>
    </row>
    <row r="21" spans="1:10" ht="15.75" thickBot="1" x14ac:dyDescent="0.25">
      <c r="A21" s="54" t="s">
        <v>24</v>
      </c>
      <c r="B21" s="55"/>
      <c r="C21" s="8"/>
      <c r="D21" s="7"/>
      <c r="E21" s="7"/>
      <c r="F21" s="7"/>
      <c r="G21" s="7"/>
      <c r="I21" s="43">
        <v>2028</v>
      </c>
    </row>
    <row r="22" spans="1:10" ht="15.75" thickBot="1" x14ac:dyDescent="0.25">
      <c r="A22" s="9"/>
      <c r="B22" s="9"/>
      <c r="C22" s="7"/>
      <c r="D22" s="7"/>
      <c r="E22" s="7"/>
      <c r="F22" s="7"/>
      <c r="G22" s="7"/>
      <c r="I22" s="43">
        <v>2029</v>
      </c>
    </row>
    <row r="23" spans="1:10" ht="15.75" thickBot="1" x14ac:dyDescent="0.25">
      <c r="A23" s="56" t="s">
        <v>25</v>
      </c>
      <c r="B23" s="57"/>
      <c r="C23" s="10">
        <f>MIN(G19,C21)</f>
        <v>0</v>
      </c>
      <c r="D23" s="7"/>
      <c r="E23" s="7"/>
      <c r="F23" s="7"/>
      <c r="G23" s="7"/>
      <c r="I23" s="43">
        <v>2030</v>
      </c>
    </row>
    <row r="24" spans="1:10" ht="21" x14ac:dyDescent="0.2">
      <c r="A24" s="7" t="s">
        <v>26</v>
      </c>
      <c r="B24" s="6"/>
      <c r="C24" s="6"/>
      <c r="D24" s="6"/>
      <c r="E24" s="6"/>
      <c r="F24" s="6"/>
      <c r="G24" s="51" t="s">
        <v>29</v>
      </c>
    </row>
    <row r="25" spans="1:10" ht="21" x14ac:dyDescent="0.2">
      <c r="A25" s="6" t="s">
        <v>31</v>
      </c>
      <c r="B25" s="4"/>
      <c r="C25" s="4"/>
      <c r="D25" s="4"/>
      <c r="E25" s="4"/>
      <c r="F25" s="4"/>
      <c r="G25" s="52" t="s">
        <v>30</v>
      </c>
    </row>
    <row r="26" spans="1:10" ht="30" customHeight="1" x14ac:dyDescent="0.2">
      <c r="A26" s="58" t="s">
        <v>27</v>
      </c>
      <c r="B26" s="58"/>
      <c r="C26" s="58"/>
      <c r="D26" s="58"/>
      <c r="E26" s="58"/>
      <c r="F26" s="58"/>
      <c r="G26" s="58"/>
    </row>
    <row r="27" spans="1:10" x14ac:dyDescent="0.2">
      <c r="A27" s="3"/>
      <c r="B27" s="3"/>
      <c r="C27" s="3"/>
      <c r="D27" s="3"/>
      <c r="E27" s="3"/>
      <c r="F27" s="3"/>
      <c r="G27" s="3"/>
    </row>
    <row r="28" spans="1:10" x14ac:dyDescent="0.2">
      <c r="A28" s="3"/>
      <c r="B28" s="3"/>
      <c r="C28" s="3"/>
      <c r="D28" s="3"/>
      <c r="E28" s="3"/>
      <c r="F28" s="3"/>
      <c r="G28" s="3"/>
    </row>
    <row r="29" spans="1:10" x14ac:dyDescent="0.2">
      <c r="A29" s="3"/>
      <c r="B29" s="3"/>
      <c r="C29" s="3"/>
      <c r="D29" s="3"/>
      <c r="E29" s="3"/>
      <c r="F29" s="3"/>
      <c r="G29" s="3"/>
    </row>
    <row r="30" spans="1:10" x14ac:dyDescent="0.2">
      <c r="A30" s="3"/>
      <c r="B30" s="3"/>
      <c r="C30" s="3"/>
      <c r="D30" s="3"/>
      <c r="E30" s="3"/>
      <c r="F30" s="3"/>
      <c r="G30" s="3"/>
    </row>
    <row r="31" spans="1:10" x14ac:dyDescent="0.2">
      <c r="A31" s="3"/>
      <c r="B31" s="3"/>
      <c r="C31" s="3"/>
      <c r="D31" s="3"/>
      <c r="E31" s="3"/>
      <c r="F31" s="3"/>
      <c r="G31" s="3"/>
    </row>
    <row r="32" spans="1:10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</sheetData>
  <sheetProtection sheet="1" objects="1" scenarios="1"/>
  <mergeCells count="4">
    <mergeCell ref="A3:G3"/>
    <mergeCell ref="A21:B21"/>
    <mergeCell ref="A23:B23"/>
    <mergeCell ref="A26:G26"/>
  </mergeCells>
  <dataValidations count="2">
    <dataValidation type="list" allowBlank="1" showInputMessage="1" showErrorMessage="1" sqref="D6:D18" xr:uid="{00000000-0002-0000-0000-000000000000}">
      <formula1>$J$7:$J$18</formula1>
    </dataValidation>
    <dataValidation type="list" allowBlank="1" showInputMessage="1" showErrorMessage="1" sqref="C6:C18" xr:uid="{00000000-0002-0000-0000-000001000000}">
      <formula1>$I$7:$I$23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8"/>
  <sheetViews>
    <sheetView workbookViewId="0">
      <selection activeCell="D82" sqref="D82:G82"/>
    </sheetView>
  </sheetViews>
  <sheetFormatPr defaultColWidth="11.43359375" defaultRowHeight="15" x14ac:dyDescent="0.2"/>
  <cols>
    <col min="1" max="2" width="11.43359375" style="47"/>
    <col min="3" max="3" width="16.140625" style="47" customWidth="1"/>
    <col min="4" max="9" width="11.43359375" style="47"/>
    <col min="10" max="10" width="12.5078125" style="47" hidden="1" customWidth="1"/>
    <col min="11" max="11" width="11.43359375" style="47" hidden="1" customWidth="1"/>
    <col min="12" max="16384" width="11.43359375" style="47"/>
  </cols>
  <sheetData>
    <row r="1" spans="1:8" ht="41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27">
        <v>2014</v>
      </c>
      <c r="B2" s="2" t="s">
        <v>8</v>
      </c>
      <c r="C2" s="2" t="str">
        <f t="shared" ref="C2:C54" si="0">CONCATENATE(A2,B2)</f>
        <v>2014Agosto</v>
      </c>
      <c r="D2" s="31">
        <v>149.13</v>
      </c>
      <c r="E2" s="28">
        <v>2.0999999999999999E-3</v>
      </c>
      <c r="F2" s="28">
        <v>4.1500000000000002E-2</v>
      </c>
      <c r="G2" s="28">
        <v>2.52E-2</v>
      </c>
      <c r="H2" s="50">
        <f>SUM(E2:$E$198)</f>
        <v>5.6009999999999997E-2</v>
      </c>
    </row>
    <row r="3" spans="1:8" x14ac:dyDescent="0.2">
      <c r="A3" s="27">
        <v>2014</v>
      </c>
      <c r="B3" s="2" t="s">
        <v>9</v>
      </c>
      <c r="C3" s="2" t="str">
        <f t="shared" si="0"/>
        <v>2014Septiembre</v>
      </c>
      <c r="D3" s="31">
        <v>150.04</v>
      </c>
      <c r="E3" s="28">
        <v>6.1000000000000004E-3</v>
      </c>
      <c r="F3" s="28">
        <v>4.19E-2</v>
      </c>
      <c r="G3" s="28">
        <v>3.15E-2</v>
      </c>
      <c r="H3" s="50">
        <f>SUM(E3:$E$198)</f>
        <v>5.3909999999999993E-2</v>
      </c>
    </row>
    <row r="4" spans="1:8" x14ac:dyDescent="0.2">
      <c r="A4" s="27">
        <v>2014</v>
      </c>
      <c r="B4" s="2" t="s">
        <v>10</v>
      </c>
      <c r="C4" s="2" t="str">
        <f t="shared" si="0"/>
        <v>2014Octubre</v>
      </c>
      <c r="D4" s="31">
        <v>150.34</v>
      </c>
      <c r="E4" s="28">
        <v>2E-3</v>
      </c>
      <c r="F4" s="28">
        <v>3.9800000000000002E-2</v>
      </c>
      <c r="G4" s="28">
        <v>3.3599999999999998E-2</v>
      </c>
      <c r="H4" s="50">
        <f>SUM(E4:$E$198)</f>
        <v>4.7810000000000005E-2</v>
      </c>
    </row>
    <row r="5" spans="1:8" x14ac:dyDescent="0.2">
      <c r="A5" s="27">
        <v>2014</v>
      </c>
      <c r="B5" s="2" t="s">
        <v>11</v>
      </c>
      <c r="C5" s="2" t="str">
        <f t="shared" si="0"/>
        <v>2014Noviembre</v>
      </c>
      <c r="D5" s="31">
        <v>150.62</v>
      </c>
      <c r="E5" s="28">
        <v>1.8E-3</v>
      </c>
      <c r="F5" s="28">
        <v>3.7600000000000001E-2</v>
      </c>
      <c r="G5" s="28">
        <v>3.5499999999999997E-2</v>
      </c>
      <c r="H5" s="50">
        <f>SUM(E5:$E$198)</f>
        <v>4.581000000000001E-2</v>
      </c>
    </row>
    <row r="6" spans="1:8" x14ac:dyDescent="0.2">
      <c r="A6" s="27">
        <v>2014</v>
      </c>
      <c r="B6" s="2" t="s">
        <v>12</v>
      </c>
      <c r="C6" s="2" t="str">
        <f t="shared" si="0"/>
        <v>2014Diciembre</v>
      </c>
      <c r="D6" s="31">
        <v>150.79</v>
      </c>
      <c r="E6" s="28">
        <v>1.1000000000000001E-3</v>
      </c>
      <c r="F6" s="28">
        <v>3.6700000000000003E-2</v>
      </c>
      <c r="G6" s="28">
        <v>3.6700000000000003E-2</v>
      </c>
      <c r="H6" s="50">
        <f>SUM(E6:$E$198)</f>
        <v>4.4010000000000014E-2</v>
      </c>
    </row>
    <row r="7" spans="1:8" x14ac:dyDescent="0.2">
      <c r="A7" s="27">
        <v>2015</v>
      </c>
      <c r="B7" s="2" t="s">
        <v>13</v>
      </c>
      <c r="C7" s="2" t="str">
        <f t="shared" si="0"/>
        <v>2015Enero</v>
      </c>
      <c r="D7" s="31">
        <v>101.24</v>
      </c>
      <c r="E7" s="28">
        <v>5.8999999999999999E-3</v>
      </c>
      <c r="F7" s="28">
        <v>3.5299999999999998E-2</v>
      </c>
      <c r="G7" s="28">
        <v>5.8999999999999999E-3</v>
      </c>
      <c r="H7" s="50">
        <f>SUM(E7:$E$198)</f>
        <v>4.2910000000000011E-2</v>
      </c>
    </row>
    <row r="8" spans="1:8" x14ac:dyDescent="0.2">
      <c r="A8" s="27">
        <v>2015</v>
      </c>
      <c r="B8" s="2" t="s">
        <v>14</v>
      </c>
      <c r="C8" s="2" t="str">
        <f t="shared" si="0"/>
        <v>2015Febrero</v>
      </c>
      <c r="D8" s="31">
        <v>101.86</v>
      </c>
      <c r="E8" s="28">
        <v>6.1000000000000004E-3</v>
      </c>
      <c r="F8" s="28">
        <v>4.0500000000000001E-2</v>
      </c>
      <c r="G8" s="28">
        <v>1.21E-2</v>
      </c>
      <c r="H8" s="50">
        <f>SUM(E8:$E$198)</f>
        <v>3.7010000000000022E-2</v>
      </c>
    </row>
    <row r="9" spans="1:8" x14ac:dyDescent="0.2">
      <c r="A9" s="27">
        <v>2015</v>
      </c>
      <c r="B9" s="2" t="s">
        <v>15</v>
      </c>
      <c r="C9" s="2" t="str">
        <f t="shared" si="0"/>
        <v>2015Marzo</v>
      </c>
      <c r="D9" s="31">
        <v>102.28</v>
      </c>
      <c r="E9" s="28">
        <v>4.1000000000000003E-3</v>
      </c>
      <c r="F9" s="28">
        <v>3.7600000000000001E-2</v>
      </c>
      <c r="G9" s="28">
        <v>1.6299999999999999E-2</v>
      </c>
      <c r="H9" s="50">
        <f>SUM(E9:$E$198)</f>
        <v>3.0910000000000003E-2</v>
      </c>
    </row>
    <row r="10" spans="1:8" x14ac:dyDescent="0.2">
      <c r="A10" s="27">
        <v>2015</v>
      </c>
      <c r="B10" s="2" t="s">
        <v>16</v>
      </c>
      <c r="C10" s="2" t="str">
        <f t="shared" si="0"/>
        <v>2015Abril</v>
      </c>
      <c r="D10" s="31">
        <v>103.14</v>
      </c>
      <c r="E10" s="28">
        <v>8.3999999999999995E-3</v>
      </c>
      <c r="F10" s="28">
        <v>4.3200000000000002E-2</v>
      </c>
      <c r="G10" s="28">
        <v>2.4799999999999999E-2</v>
      </c>
      <c r="H10" s="50">
        <f>SUM(E10:$E$198)</f>
        <v>2.6809999999999997E-2</v>
      </c>
    </row>
    <row r="11" spans="1:8" x14ac:dyDescent="0.2">
      <c r="A11" s="27">
        <v>2015</v>
      </c>
      <c r="B11" s="2" t="s">
        <v>17</v>
      </c>
      <c r="C11" s="2" t="str">
        <f t="shared" si="0"/>
        <v>2015Mayo</v>
      </c>
      <c r="D11" s="31">
        <v>103.32</v>
      </c>
      <c r="E11" s="28">
        <v>1.8E-3</v>
      </c>
      <c r="F11" s="28">
        <v>4.5499999999999999E-2</v>
      </c>
      <c r="G11" s="28">
        <v>2.6599999999999999E-2</v>
      </c>
      <c r="H11" s="50">
        <f>SUM(E11:$E$198)</f>
        <v>1.8410000000000006E-2</v>
      </c>
    </row>
    <row r="12" spans="1:8" x14ac:dyDescent="0.2">
      <c r="A12" s="27">
        <v>2015</v>
      </c>
      <c r="B12" s="2" t="s">
        <v>18</v>
      </c>
      <c r="C12" s="2" t="str">
        <f t="shared" si="0"/>
        <v>2015Junio</v>
      </c>
      <c r="D12" s="31">
        <v>103.74</v>
      </c>
      <c r="E12" s="28">
        <v>4.1000000000000003E-3</v>
      </c>
      <c r="F12" s="28">
        <v>4.87E-2</v>
      </c>
      <c r="G12" s="28">
        <v>3.0800000000000001E-2</v>
      </c>
      <c r="H12" s="50">
        <f>SUM(E12:$E$198)</f>
        <v>1.6610000000000003E-2</v>
      </c>
    </row>
    <row r="13" spans="1:8" x14ac:dyDescent="0.2">
      <c r="A13" s="27">
        <v>2015</v>
      </c>
      <c r="B13" s="29" t="s">
        <v>19</v>
      </c>
      <c r="C13" s="2" t="str">
        <f t="shared" si="0"/>
        <v>2015Julio</v>
      </c>
      <c r="D13" s="31">
        <v>103.66</v>
      </c>
      <c r="E13" s="28">
        <v>-8.0000000000000004E-4</v>
      </c>
      <c r="F13" s="28">
        <v>4.36E-2</v>
      </c>
      <c r="G13" s="28">
        <v>2.9899999999999999E-2</v>
      </c>
      <c r="H13" s="50">
        <f>SUM(E13:$E$198)</f>
        <v>1.2510000000000005E-2</v>
      </c>
    </row>
    <row r="14" spans="1:8" x14ac:dyDescent="0.2">
      <c r="A14" s="27">
        <v>2015</v>
      </c>
      <c r="B14" s="27" t="s">
        <v>8</v>
      </c>
      <c r="C14" s="2" t="str">
        <f t="shared" si="0"/>
        <v>2015Agosto</v>
      </c>
      <c r="D14" s="31">
        <v>103.66</v>
      </c>
      <c r="E14" s="30">
        <v>-1.0000000000000001E-5</v>
      </c>
      <c r="F14" s="28">
        <v>4.1399999999999999E-2</v>
      </c>
      <c r="G14" s="28">
        <v>2.9899999999999999E-2</v>
      </c>
      <c r="H14" s="50">
        <f>SUM(E14:$E$198)</f>
        <v>1.3309999999999999E-2</v>
      </c>
    </row>
    <row r="15" spans="1:8" x14ac:dyDescent="0.2">
      <c r="A15" s="27">
        <v>2015</v>
      </c>
      <c r="B15" s="27" t="s">
        <v>9</v>
      </c>
      <c r="C15" s="2" t="str">
        <f t="shared" si="0"/>
        <v>2015Septiembre</v>
      </c>
      <c r="D15" s="31">
        <v>103.93</v>
      </c>
      <c r="E15" s="28">
        <v>2.5999999999999999E-3</v>
      </c>
      <c r="F15" s="28">
        <v>3.78E-2</v>
      </c>
      <c r="G15" s="28">
        <v>3.27E-2</v>
      </c>
      <c r="H15" s="50">
        <f>SUM(E15:$E$198)</f>
        <v>1.3319999999999995E-2</v>
      </c>
    </row>
    <row r="16" spans="1:8" x14ac:dyDescent="0.2">
      <c r="A16" s="27">
        <v>2015</v>
      </c>
      <c r="B16" s="27" t="s">
        <v>10</v>
      </c>
      <c r="C16" s="2" t="str">
        <f t="shared" si="0"/>
        <v>2015Octubre</v>
      </c>
      <c r="D16" s="31">
        <v>103.84</v>
      </c>
      <c r="E16" s="28">
        <v>-8.9999999999999998E-4</v>
      </c>
      <c r="F16" s="28">
        <v>3.4799999999999998E-2</v>
      </c>
      <c r="G16" s="28">
        <v>3.1699999999999999E-2</v>
      </c>
      <c r="H16" s="50">
        <f>SUM(E16:$E$198)</f>
        <v>1.0719999999999999E-2</v>
      </c>
    </row>
    <row r="17" spans="1:8" x14ac:dyDescent="0.2">
      <c r="A17" s="27">
        <v>2015</v>
      </c>
      <c r="B17" s="27" t="s">
        <v>11</v>
      </c>
      <c r="C17" s="2" t="str">
        <f t="shared" si="0"/>
        <v>2015Noviembre</v>
      </c>
      <c r="D17" s="31">
        <v>103.95</v>
      </c>
      <c r="E17" s="28">
        <v>1.1000000000000001E-3</v>
      </c>
      <c r="F17" s="28">
        <v>3.4000000000000002E-2</v>
      </c>
      <c r="G17" s="28">
        <v>3.2800000000000003E-2</v>
      </c>
      <c r="H17" s="50">
        <f>SUM(E17:$E$198)</f>
        <v>1.1620000000000004E-2</v>
      </c>
    </row>
    <row r="18" spans="1:8" x14ac:dyDescent="0.2">
      <c r="A18" s="27">
        <v>2015</v>
      </c>
      <c r="B18" s="27" t="s">
        <v>12</v>
      </c>
      <c r="C18" s="2" t="str">
        <f t="shared" si="0"/>
        <v>2015Diciembre</v>
      </c>
      <c r="D18" s="31">
        <v>104.05</v>
      </c>
      <c r="E18" s="28">
        <v>8.9999999999999998E-4</v>
      </c>
      <c r="F18" s="28">
        <v>3.3799999999999997E-2</v>
      </c>
      <c r="G18" s="28">
        <v>3.3799999999999997E-2</v>
      </c>
      <c r="H18" s="50">
        <f>SUM(E18:$E$198)</f>
        <v>1.052E-2</v>
      </c>
    </row>
    <row r="19" spans="1:8" x14ac:dyDescent="0.2">
      <c r="A19" s="27">
        <v>2016</v>
      </c>
      <c r="B19" s="27" t="s">
        <v>13</v>
      </c>
      <c r="C19" s="2" t="str">
        <f t="shared" si="0"/>
        <v>2016Enero</v>
      </c>
      <c r="D19" s="31">
        <v>104.37</v>
      </c>
      <c r="E19" s="28">
        <v>3.0999999999999999E-3</v>
      </c>
      <c r="F19" s="28">
        <v>3.09E-2</v>
      </c>
      <c r="G19" s="28">
        <v>3.0999999999999999E-3</v>
      </c>
      <c r="H19" s="50">
        <f>SUM(E19:$E$198)</f>
        <v>9.6200000000000018E-3</v>
      </c>
    </row>
    <row r="20" spans="1:8" x14ac:dyDescent="0.2">
      <c r="A20" s="27">
        <v>2016</v>
      </c>
      <c r="B20" s="27" t="s">
        <v>14</v>
      </c>
      <c r="C20" s="2" t="str">
        <f t="shared" si="0"/>
        <v>2016Febrero</v>
      </c>
      <c r="D20" s="31">
        <v>104.51</v>
      </c>
      <c r="E20" s="28">
        <v>1.4E-3</v>
      </c>
      <c r="F20" s="28">
        <v>2.5999999999999999E-2</v>
      </c>
      <c r="G20" s="28">
        <v>4.4999999999999997E-3</v>
      </c>
      <c r="H20" s="50">
        <f>SUM(E20:$E$198)</f>
        <v>6.5200000000000032E-3</v>
      </c>
    </row>
    <row r="21" spans="1:8" x14ac:dyDescent="0.2">
      <c r="A21" s="27">
        <v>2016</v>
      </c>
      <c r="B21" s="27" t="s">
        <v>15</v>
      </c>
      <c r="C21" s="2" t="str">
        <f t="shared" si="0"/>
        <v>2016Marzo</v>
      </c>
      <c r="D21" s="31">
        <v>104.65</v>
      </c>
      <c r="E21" s="28">
        <v>1.4E-3</v>
      </c>
      <c r="F21" s="28">
        <v>2.3230000000000001E-2</v>
      </c>
      <c r="G21" s="28">
        <v>5.7999999999999996E-3</v>
      </c>
      <c r="H21" s="50">
        <f>SUM(E21:$E$198)</f>
        <v>5.1200000000000048E-3</v>
      </c>
    </row>
    <row r="22" spans="1:8" x14ac:dyDescent="0.2">
      <c r="A22" s="27">
        <v>2016</v>
      </c>
      <c r="B22" s="27" t="s">
        <v>16</v>
      </c>
      <c r="C22" s="2" t="str">
        <f t="shared" si="0"/>
        <v>2016Abril</v>
      </c>
      <c r="D22" s="31">
        <v>104.97</v>
      </c>
      <c r="E22" s="28">
        <v>3.0999999999999999E-3</v>
      </c>
      <c r="F22" s="28">
        <v>1.78E-2</v>
      </c>
      <c r="G22" s="28">
        <v>8.8999999999999999E-3</v>
      </c>
      <c r="H22" s="50">
        <f>SUM(E22:$E$198)</f>
        <v>3.7199999999999998E-3</v>
      </c>
    </row>
    <row r="23" spans="1:8" x14ac:dyDescent="0.2">
      <c r="A23" s="27">
        <v>2016</v>
      </c>
      <c r="B23" s="27" t="s">
        <v>17</v>
      </c>
      <c r="C23" s="2" t="str">
        <f t="shared" si="0"/>
        <v>2016Mayo</v>
      </c>
      <c r="D23" s="31">
        <v>105.01</v>
      </c>
      <c r="E23" s="28">
        <v>2.9999999999999997E-4</v>
      </c>
      <c r="F23" s="28">
        <v>1.6299999999999999E-2</v>
      </c>
      <c r="G23" s="28">
        <v>9.1999999999999998E-3</v>
      </c>
      <c r="H23" s="50">
        <f>SUM(E23:$E$198)</f>
        <v>6.1999999999999816E-4</v>
      </c>
    </row>
    <row r="24" spans="1:8" x14ac:dyDescent="0.2">
      <c r="A24" s="27">
        <v>2016</v>
      </c>
      <c r="B24" s="27" t="s">
        <v>18</v>
      </c>
      <c r="C24" s="2" t="str">
        <f t="shared" si="0"/>
        <v>2016Junio</v>
      </c>
      <c r="D24" s="31">
        <v>105.38</v>
      </c>
      <c r="E24" s="28">
        <v>3.5999999999999999E-3</v>
      </c>
      <c r="F24" s="28">
        <v>1.5900000000000001E-2</v>
      </c>
      <c r="G24" s="28">
        <v>1.29E-2</v>
      </c>
      <c r="H24" s="50">
        <f>SUM(E24:$E$198)</f>
        <v>3.1999999999999824E-4</v>
      </c>
    </row>
    <row r="25" spans="1:8" x14ac:dyDescent="0.2">
      <c r="A25" s="27">
        <v>2016</v>
      </c>
      <c r="B25" s="27" t="s">
        <v>19</v>
      </c>
      <c r="C25" s="2" t="str">
        <f t="shared" si="0"/>
        <v>2016Julio</v>
      </c>
      <c r="D25" s="31">
        <v>105.29</v>
      </c>
      <c r="E25" s="28">
        <v>-8.9999999999999998E-4</v>
      </c>
      <c r="F25" s="28">
        <v>1.5800000000000002E-2</v>
      </c>
      <c r="G25" s="28">
        <v>1.2E-2</v>
      </c>
      <c r="H25" s="50">
        <f>SUM(E25:$E$198)</f>
        <v>-3.2800000000000012E-3</v>
      </c>
    </row>
    <row r="26" spans="1:8" x14ac:dyDescent="0.2">
      <c r="A26" s="27">
        <v>2016</v>
      </c>
      <c r="B26" s="27" t="s">
        <v>8</v>
      </c>
      <c r="C26" s="2" t="str">
        <f t="shared" si="0"/>
        <v>2016Agosto</v>
      </c>
      <c r="D26" s="31">
        <v>105.12</v>
      </c>
      <c r="E26" s="28">
        <v>-1.6000000000000001E-3</v>
      </c>
      <c r="F26" s="28">
        <v>1.4200000000000001E-2</v>
      </c>
      <c r="G26" s="28">
        <v>1.04E-2</v>
      </c>
      <c r="H26" s="50">
        <f>SUM(E26:$E$198)</f>
        <v>-2.379999999999998E-3</v>
      </c>
    </row>
    <row r="27" spans="1:8" x14ac:dyDescent="0.2">
      <c r="A27" s="27">
        <v>2016</v>
      </c>
      <c r="B27" s="27" t="s">
        <v>9</v>
      </c>
      <c r="C27" s="2" t="str">
        <f t="shared" si="0"/>
        <v>2016Septiembre</v>
      </c>
      <c r="D27" s="31">
        <v>105.28</v>
      </c>
      <c r="E27" s="28">
        <v>1.5E-3</v>
      </c>
      <c r="F27" s="28">
        <v>1.2999999999999999E-2</v>
      </c>
      <c r="G27" s="28">
        <v>1.1900000000000001E-2</v>
      </c>
      <c r="H27" s="50">
        <f>SUM(E27:$E$198)</f>
        <v>-7.8000000000000074E-4</v>
      </c>
    </row>
    <row r="28" spans="1:8" x14ac:dyDescent="0.2">
      <c r="A28" s="27">
        <v>2016</v>
      </c>
      <c r="B28" s="27" t="s">
        <v>10</v>
      </c>
      <c r="C28" s="2" t="str">
        <f t="shared" si="0"/>
        <v>2016Octubre</v>
      </c>
      <c r="D28" s="31">
        <v>105.2</v>
      </c>
      <c r="E28" s="28">
        <v>-8.0000000000000004E-4</v>
      </c>
      <c r="F28" s="28">
        <v>1.3100000000000001E-2</v>
      </c>
      <c r="G28" s="28">
        <v>1.11E-2</v>
      </c>
      <c r="H28" s="50">
        <f>SUM(E28:$E$198)</f>
        <v>-2.2799999999999986E-3</v>
      </c>
    </row>
    <row r="29" spans="1:8" x14ac:dyDescent="0.2">
      <c r="A29" s="27">
        <v>2016</v>
      </c>
      <c r="B29" s="27" t="s">
        <v>11</v>
      </c>
      <c r="C29" s="2" t="str">
        <f t="shared" si="0"/>
        <v>2016Noviembre</v>
      </c>
      <c r="D29" s="31">
        <v>105.04</v>
      </c>
      <c r="E29" s="28">
        <v>-1.5E-3</v>
      </c>
      <c r="F29" s="28">
        <v>1.0500000000000001E-2</v>
      </c>
      <c r="G29" s="28">
        <v>9.5999999999999992E-3</v>
      </c>
      <c r="H29" s="50">
        <f>SUM(E29:$E$198)</f>
        <v>-1.48E-3</v>
      </c>
    </row>
    <row r="30" spans="1:8" x14ac:dyDescent="0.2">
      <c r="A30" s="27">
        <v>2016</v>
      </c>
      <c r="B30" s="27" t="s">
        <v>12</v>
      </c>
      <c r="C30" s="2" t="str">
        <f t="shared" si="0"/>
        <v>2016Diciembre</v>
      </c>
      <c r="D30" s="31">
        <v>105.21</v>
      </c>
      <c r="E30" s="28">
        <v>1.6000000000000001E-3</v>
      </c>
      <c r="F30" s="28">
        <v>1.12E-2</v>
      </c>
      <c r="G30" s="28">
        <v>1.12E-2</v>
      </c>
      <c r="H30" s="50">
        <f>SUM(E30:$E$198)</f>
        <v>1.9999999999998318E-5</v>
      </c>
    </row>
    <row r="31" spans="1:8" x14ac:dyDescent="0.2">
      <c r="A31" s="27">
        <v>2017</v>
      </c>
      <c r="B31" s="27" t="s">
        <v>13</v>
      </c>
      <c r="C31" s="2" t="str">
        <f t="shared" si="0"/>
        <v>2017Enero</v>
      </c>
      <c r="D31" s="31">
        <v>105.3</v>
      </c>
      <c r="E31" s="28">
        <v>8.9999999999999998E-4</v>
      </c>
      <c r="F31" s="28">
        <v>8.9999999999999993E-3</v>
      </c>
      <c r="G31" s="28">
        <v>8.9999999999999998E-4</v>
      </c>
      <c r="H31" s="50">
        <f>SUM(E31:$E$198)</f>
        <v>-1.5799999999999994E-3</v>
      </c>
    </row>
    <row r="32" spans="1:8" x14ac:dyDescent="0.2">
      <c r="A32" s="27">
        <v>2017</v>
      </c>
      <c r="B32" s="27" t="s">
        <v>14</v>
      </c>
      <c r="C32" s="2" t="str">
        <f t="shared" si="0"/>
        <v>2017Febrero</v>
      </c>
      <c r="D32" s="31">
        <v>105.51</v>
      </c>
      <c r="E32" s="28">
        <v>2E-3</v>
      </c>
      <c r="F32" s="28">
        <v>9.5999999999999992E-3</v>
      </c>
      <c r="G32" s="28">
        <v>2.8999999999999998E-3</v>
      </c>
      <c r="H32" s="50">
        <f>SUM(E32:$E$198)</f>
        <v>-2.4799999999999974E-3</v>
      </c>
    </row>
    <row r="33" spans="1:11" x14ac:dyDescent="0.2">
      <c r="A33" s="27">
        <v>2017</v>
      </c>
      <c r="B33" s="27" t="s">
        <v>15</v>
      </c>
      <c r="C33" s="2" t="str">
        <f t="shared" si="0"/>
        <v>2017Marzo</v>
      </c>
      <c r="D33" s="31">
        <v>105.66</v>
      </c>
      <c r="E33" s="28">
        <v>1.4E-3</v>
      </c>
      <c r="F33" s="28">
        <v>9.5999999999999992E-3</v>
      </c>
      <c r="G33" s="28">
        <v>4.1999999999999997E-3</v>
      </c>
      <c r="H33" s="50">
        <f>SUM(E33:$E$198)</f>
        <v>-4.4800000000000013E-3</v>
      </c>
    </row>
    <row r="34" spans="1:11" x14ac:dyDescent="0.2">
      <c r="A34" s="27">
        <v>2017</v>
      </c>
      <c r="B34" s="27" t="s">
        <v>16</v>
      </c>
      <c r="C34" s="2" t="str">
        <f t="shared" si="0"/>
        <v>2017Abril</v>
      </c>
      <c r="D34" s="31">
        <v>106.12</v>
      </c>
      <c r="E34" s="28">
        <v>4.3E-3</v>
      </c>
      <c r="F34" s="28">
        <v>1.09E-2</v>
      </c>
      <c r="G34" s="28">
        <v>8.6E-3</v>
      </c>
      <c r="H34" s="50">
        <f>SUM(E34:$E$198)</f>
        <v>-5.8800000000000015E-3</v>
      </c>
    </row>
    <row r="35" spans="1:11" x14ac:dyDescent="0.2">
      <c r="A35" s="27">
        <v>2017</v>
      </c>
      <c r="B35" s="27" t="s">
        <v>17</v>
      </c>
      <c r="C35" s="2" t="str">
        <f t="shared" si="0"/>
        <v>2017Mayo</v>
      </c>
      <c r="D35" s="31">
        <v>106.17</v>
      </c>
      <c r="E35" s="28">
        <v>5.0000000000000001E-4</v>
      </c>
      <c r="F35" s="28">
        <v>1.0999999999999999E-2</v>
      </c>
      <c r="G35" s="28">
        <v>9.1000000000000004E-3</v>
      </c>
      <c r="H35" s="50">
        <f>SUM(E35:$E$198)</f>
        <v>-1.018E-2</v>
      </c>
    </row>
    <row r="36" spans="1:11" x14ac:dyDescent="0.2">
      <c r="A36" s="27">
        <v>2017</v>
      </c>
      <c r="B36" s="27" t="s">
        <v>18</v>
      </c>
      <c r="C36" s="2" t="str">
        <f t="shared" si="0"/>
        <v>2017Junio</v>
      </c>
      <c r="D36" s="31">
        <v>105.55</v>
      </c>
      <c r="E36" s="28">
        <v>-5.7999999999999996E-3</v>
      </c>
      <c r="F36" s="28">
        <v>1.6000000000000001E-3</v>
      </c>
      <c r="G36" s="28">
        <v>3.2000000000000002E-3</v>
      </c>
      <c r="H36" s="50">
        <f>SUM(E36:$E$198)</f>
        <v>-1.0680000000000002E-2</v>
      </c>
    </row>
    <row r="37" spans="1:11" x14ac:dyDescent="0.2">
      <c r="A37" s="27">
        <v>2017</v>
      </c>
      <c r="B37" s="27" t="s">
        <v>19</v>
      </c>
      <c r="C37" s="2" t="str">
        <f t="shared" si="0"/>
        <v>2017Julio</v>
      </c>
      <c r="D37" s="31">
        <v>105.4</v>
      </c>
      <c r="E37" s="28">
        <v>-1.4E-3</v>
      </c>
      <c r="F37" s="28">
        <v>1E-3</v>
      </c>
      <c r="G37" s="28">
        <v>1.8E-3</v>
      </c>
      <c r="H37" s="50">
        <f>SUM(E37:$E$198)</f>
        <v>-4.8800000000000024E-3</v>
      </c>
    </row>
    <row r="38" spans="1:11" x14ac:dyDescent="0.2">
      <c r="A38" s="27">
        <v>2017</v>
      </c>
      <c r="B38" s="27" t="s">
        <v>8</v>
      </c>
      <c r="C38" s="2" t="str">
        <f t="shared" si="0"/>
        <v>2017Agosto</v>
      </c>
      <c r="D38" s="31">
        <v>105.42</v>
      </c>
      <c r="E38" s="28">
        <v>1E-4</v>
      </c>
      <c r="F38" s="28">
        <v>2.8E-3</v>
      </c>
      <c r="G38" s="28">
        <v>2E-3</v>
      </c>
      <c r="H38" s="50">
        <f>SUM(E38:$E$198)</f>
        <v>-3.4800000000000018E-3</v>
      </c>
    </row>
    <row r="39" spans="1:11" x14ac:dyDescent="0.2">
      <c r="A39" s="27">
        <v>2017</v>
      </c>
      <c r="B39" s="27" t="s">
        <v>9</v>
      </c>
      <c r="C39" s="2" t="str">
        <f t="shared" si="0"/>
        <v>2017Septiembre</v>
      </c>
      <c r="D39" s="31">
        <v>105.26</v>
      </c>
      <c r="E39" s="28">
        <v>-1.5E-3</v>
      </c>
      <c r="F39" s="28">
        <v>-2.9999999999999997E-4</v>
      </c>
      <c r="G39" s="28">
        <v>4.0000000000000002E-4</v>
      </c>
      <c r="H39" s="50">
        <f>SUM(E39:$E$198)</f>
        <v>-3.5800000000000012E-3</v>
      </c>
    </row>
    <row r="40" spans="1:11" x14ac:dyDescent="0.2">
      <c r="A40" s="27">
        <v>2017</v>
      </c>
      <c r="B40" s="27" t="s">
        <v>10</v>
      </c>
      <c r="C40" s="2" t="str">
        <f t="shared" si="0"/>
        <v>2017Octubre</v>
      </c>
      <c r="D40" s="31">
        <v>105.1</v>
      </c>
      <c r="E40" s="28">
        <v>-1.4E-3</v>
      </c>
      <c r="F40" s="28">
        <v>-8.9999999999999998E-4</v>
      </c>
      <c r="G40" s="28">
        <v>-1E-3</v>
      </c>
      <c r="H40" s="50">
        <f>SUM(E40:$E$198)</f>
        <v>-2.0799999999999998E-3</v>
      </c>
    </row>
    <row r="41" spans="1:11" x14ac:dyDescent="0.2">
      <c r="A41" s="27">
        <v>2017</v>
      </c>
      <c r="B41" s="27" t="s">
        <v>11</v>
      </c>
      <c r="C41" s="2" t="str">
        <f t="shared" si="0"/>
        <v>2017Noviembre</v>
      </c>
      <c r="D41" s="31">
        <v>104.82</v>
      </c>
      <c r="E41" s="28">
        <v>-2.7000000000000001E-3</v>
      </c>
      <c r="F41" s="28">
        <v>-2.2000000000000001E-3</v>
      </c>
      <c r="G41" s="28">
        <v>-3.8E-3</v>
      </c>
      <c r="H41" s="50">
        <f>SUM(E41:$E$198)</f>
        <v>-6.8000000000000135E-4</v>
      </c>
    </row>
    <row r="42" spans="1:11" x14ac:dyDescent="0.2">
      <c r="A42" s="27">
        <v>2017</v>
      </c>
      <c r="B42" s="27" t="s">
        <v>12</v>
      </c>
      <c r="C42" s="2" t="str">
        <f t="shared" si="0"/>
        <v>2017Diciembre</v>
      </c>
      <c r="D42" s="31">
        <v>105</v>
      </c>
      <c r="E42" s="28">
        <v>1.8E-3</v>
      </c>
      <c r="F42" s="28">
        <v>-2E-3</v>
      </c>
      <c r="G42" s="28">
        <v>-2E-3</v>
      </c>
      <c r="H42" s="50">
        <f>SUM(E42:$E$198)</f>
        <v>2.0199999999999988E-3</v>
      </c>
    </row>
    <row r="43" spans="1:11" x14ac:dyDescent="0.2">
      <c r="A43" s="27">
        <v>2018</v>
      </c>
      <c r="B43" s="27" t="s">
        <v>13</v>
      </c>
      <c r="C43" s="2" t="str">
        <f t="shared" si="0"/>
        <v>2018Enero</v>
      </c>
      <c r="D43" s="31">
        <v>105.2</v>
      </c>
      <c r="E43" s="28">
        <v>1.9E-3</v>
      </c>
      <c r="F43" s="28">
        <v>-8.9999999999999998E-4</v>
      </c>
      <c r="G43" s="28">
        <v>1.9E-3</v>
      </c>
      <c r="H43" s="50">
        <f>SUM(E43:$E$198)</f>
        <v>2.1999999999999711E-4</v>
      </c>
    </row>
    <row r="44" spans="1:11" x14ac:dyDescent="0.2">
      <c r="A44" s="27">
        <v>2018</v>
      </c>
      <c r="B44" s="27" t="s">
        <v>14</v>
      </c>
      <c r="C44" s="2" t="str">
        <f t="shared" si="0"/>
        <v>2018Febrero</v>
      </c>
      <c r="D44" s="35">
        <v>105.37</v>
      </c>
      <c r="E44" s="33">
        <v>1.5E-3</v>
      </c>
      <c r="F44" s="33">
        <v>-1.4E-3</v>
      </c>
      <c r="G44" s="33">
        <v>3.3999999999999998E-3</v>
      </c>
      <c r="H44" s="50">
        <f>SUM(E44:$E$198)</f>
        <v>-1.6800000000000005E-3</v>
      </c>
    </row>
    <row r="45" spans="1:11" x14ac:dyDescent="0.2">
      <c r="A45" s="27">
        <v>2018</v>
      </c>
      <c r="B45" s="27" t="s">
        <v>15</v>
      </c>
      <c r="C45" s="2" t="str">
        <f t="shared" si="0"/>
        <v>2018Marzo</v>
      </c>
      <c r="D45" s="35">
        <v>105.43</v>
      </c>
      <c r="E45" s="33">
        <v>5.9999999999999995E-4</v>
      </c>
      <c r="F45" s="33">
        <v>-2.0999999999999999E-3</v>
      </c>
      <c r="G45" s="33">
        <v>4.1000000000000003E-3</v>
      </c>
      <c r="H45" s="50">
        <f>SUM(E45:$E$198)</f>
        <v>-3.1800000000000018E-3</v>
      </c>
      <c r="J45" s="48">
        <f>((D45-D44)/D44)*100</f>
        <v>5.6942203663283925E-2</v>
      </c>
      <c r="K45" s="49">
        <f>((D45-D33)/D33)*100</f>
        <v>-0.21767934885480766</v>
      </c>
    </row>
    <row r="46" spans="1:11" x14ac:dyDescent="0.2">
      <c r="A46" s="27">
        <v>2018</v>
      </c>
      <c r="B46" s="27" t="s">
        <v>16</v>
      </c>
      <c r="C46" s="2" t="str">
        <f t="shared" si="0"/>
        <v>2018Abril</v>
      </c>
      <c r="D46" s="35">
        <v>105.29</v>
      </c>
      <c r="E46" s="33">
        <v>-1.4E-3</v>
      </c>
      <c r="F46" s="33">
        <v>-7.7999999999999996E-3</v>
      </c>
      <c r="G46" s="33">
        <v>2.7000000000000001E-3</v>
      </c>
      <c r="H46" s="50">
        <f>SUM(E46:$E$198)</f>
        <v>-3.7800000000000017E-3</v>
      </c>
      <c r="J46" s="48">
        <f>((D46-D45)/D45)*100</f>
        <v>-0.13278952859717402</v>
      </c>
      <c r="K46" s="49">
        <f>((D46-D34)/D34)*100</f>
        <v>-0.78213343384847189</v>
      </c>
    </row>
    <row r="47" spans="1:11" x14ac:dyDescent="0.2">
      <c r="A47" s="27">
        <v>2018</v>
      </c>
      <c r="B47" s="27" t="s">
        <v>17</v>
      </c>
      <c r="C47" s="2" t="str">
        <f t="shared" si="0"/>
        <v>2018Mayo</v>
      </c>
      <c r="D47" s="35">
        <v>105.09</v>
      </c>
      <c r="E47" s="33">
        <v>-1.8E-3</v>
      </c>
      <c r="F47" s="33">
        <v>-1.01E-2</v>
      </c>
      <c r="G47" s="33">
        <v>8.9999999999999998E-4</v>
      </c>
      <c r="H47" s="50">
        <f>SUM(E47:$E$198)</f>
        <v>-2.3799999999999997E-3</v>
      </c>
      <c r="J47" s="48">
        <f>((D47-D46)/D46)*100</f>
        <v>-0.18995156235160304</v>
      </c>
      <c r="K47" s="49">
        <f>((D47-D35)/D35)*100</f>
        <v>-1.0172365074879892</v>
      </c>
    </row>
    <row r="48" spans="1:11" x14ac:dyDescent="0.2">
      <c r="A48" s="27">
        <v>2018</v>
      </c>
      <c r="B48" s="27" t="s">
        <v>18</v>
      </c>
      <c r="C48" s="2" t="str">
        <f t="shared" si="0"/>
        <v>2018Junio</v>
      </c>
      <c r="D48" s="35">
        <v>104.81</v>
      </c>
      <c r="E48" s="33">
        <v>-2.7000000000000001E-3</v>
      </c>
      <c r="F48" s="33">
        <v>-7.1000000000000004E-3</v>
      </c>
      <c r="G48" s="33">
        <v>-1.9E-3</v>
      </c>
      <c r="H48" s="50">
        <f>SUM(E48:$E$198)</f>
        <v>-5.8000000000000195E-4</v>
      </c>
    </row>
    <row r="49" spans="1:8" x14ac:dyDescent="0.2">
      <c r="A49" s="27">
        <v>2018</v>
      </c>
      <c r="B49" s="27" t="s">
        <v>19</v>
      </c>
      <c r="C49" s="2" t="str">
        <f t="shared" si="0"/>
        <v>2018Julio</v>
      </c>
      <c r="D49" s="35">
        <v>104.8</v>
      </c>
      <c r="E49" s="34">
        <v>-4.0000000000000003E-5</v>
      </c>
      <c r="F49" s="33">
        <v>-5.7000000000000002E-3</v>
      </c>
      <c r="G49" s="33">
        <v>-1.9E-3</v>
      </c>
      <c r="H49" s="50">
        <f>SUM(E49:$E$198)</f>
        <v>2.1200000000000017E-3</v>
      </c>
    </row>
    <row r="50" spans="1:8" x14ac:dyDescent="0.2">
      <c r="A50" s="27">
        <v>2018</v>
      </c>
      <c r="B50" s="27" t="s">
        <v>8</v>
      </c>
      <c r="C50" s="2" t="str">
        <f t="shared" si="0"/>
        <v>2018Agosto</v>
      </c>
      <c r="D50" s="35">
        <v>105.08</v>
      </c>
      <c r="E50" s="33">
        <v>2.7000000000000001E-3</v>
      </c>
      <c r="F50" s="33">
        <v>-3.2000000000000002E-3</v>
      </c>
      <c r="G50" s="33">
        <v>8.0000000000000004E-4</v>
      </c>
      <c r="H50" s="50">
        <f>SUM(E50:$E$198)</f>
        <v>2.16E-3</v>
      </c>
    </row>
    <row r="51" spans="1:8" x14ac:dyDescent="0.2">
      <c r="A51" s="27">
        <v>2018</v>
      </c>
      <c r="B51" s="27" t="s">
        <v>9</v>
      </c>
      <c r="C51" s="2" t="str">
        <f t="shared" si="0"/>
        <v>2018Septiembre</v>
      </c>
      <c r="D51" s="35">
        <v>105.5</v>
      </c>
      <c r="E51" s="33">
        <v>3.8999999999999998E-3</v>
      </c>
      <c r="F51" s="33">
        <v>2.3E-3</v>
      </c>
      <c r="G51" s="33">
        <v>4.7000000000000002E-3</v>
      </c>
      <c r="H51" s="50">
        <f>SUM(E51:$E$198)</f>
        <v>-5.4000000000000185E-4</v>
      </c>
    </row>
    <row r="52" spans="1:8" x14ac:dyDescent="0.2">
      <c r="A52" s="27">
        <v>2018</v>
      </c>
      <c r="B52" s="27" t="s">
        <v>10</v>
      </c>
      <c r="C52" s="2" t="str">
        <f t="shared" si="0"/>
        <v>2018Octubre</v>
      </c>
      <c r="D52" s="32">
        <v>105.45</v>
      </c>
      <c r="E52" s="33">
        <v>-5.0000000000000001E-4</v>
      </c>
      <c r="F52" s="33">
        <v>3.3E-3</v>
      </c>
      <c r="G52" s="33">
        <v>4.1999999999999997E-3</v>
      </c>
      <c r="H52" s="50">
        <f>SUM(E52:$E$198)</f>
        <v>-4.4400000000000012E-3</v>
      </c>
    </row>
    <row r="53" spans="1:8" x14ac:dyDescent="0.2">
      <c r="A53" s="27">
        <v>2018</v>
      </c>
      <c r="B53" s="27" t="s">
        <v>11</v>
      </c>
      <c r="C53" s="2" t="str">
        <f t="shared" si="0"/>
        <v>2018Noviembre</v>
      </c>
      <c r="D53" s="32">
        <v>105.18</v>
      </c>
      <c r="E53" s="33">
        <v>-2.5000000000000001E-3</v>
      </c>
      <c r="F53" s="33">
        <v>3.5000000000000001E-3</v>
      </c>
      <c r="G53" s="33">
        <v>1.6999999999999999E-3</v>
      </c>
      <c r="H53" s="50">
        <f>SUM(E53:$E$198)</f>
        <v>-3.9400000000000008E-3</v>
      </c>
    </row>
    <row r="54" spans="1:8" x14ac:dyDescent="0.2">
      <c r="A54" s="27">
        <v>2018</v>
      </c>
      <c r="B54" s="27" t="s">
        <v>12</v>
      </c>
      <c r="C54" s="2" t="str">
        <f t="shared" si="0"/>
        <v>2018Diciembre</v>
      </c>
      <c r="D54" s="32">
        <v>105.28</v>
      </c>
      <c r="E54" s="33">
        <v>1E-3</v>
      </c>
      <c r="F54" s="33">
        <v>2.7000000000000001E-3</v>
      </c>
      <c r="G54" s="33">
        <v>2.7000000000000001E-3</v>
      </c>
      <c r="H54" s="50">
        <f>SUM(E54:$E$198)</f>
        <v>-1.4399999999999999E-3</v>
      </c>
    </row>
    <row r="55" spans="1:8" x14ac:dyDescent="0.2">
      <c r="A55" s="27">
        <v>2019</v>
      </c>
      <c r="B55" s="27" t="s">
        <v>13</v>
      </c>
      <c r="C55" s="2" t="str">
        <f t="shared" ref="C55:C66" si="1">CONCATENATE(A55,B55)</f>
        <v>2019Enero</v>
      </c>
      <c r="D55" s="32">
        <v>105.77</v>
      </c>
      <c r="E55" s="33">
        <v>4.7000000000000002E-3</v>
      </c>
      <c r="F55" s="33">
        <v>5.4000000000000003E-3</v>
      </c>
      <c r="G55" s="33">
        <v>4.7000000000000002E-3</v>
      </c>
      <c r="H55" s="50">
        <f>SUM(E55:$E$198)</f>
        <v>-2.439999999999999E-3</v>
      </c>
    </row>
    <row r="56" spans="1:8" x14ac:dyDescent="0.2">
      <c r="A56" s="27">
        <v>2019</v>
      </c>
      <c r="B56" s="27" t="s">
        <v>14</v>
      </c>
      <c r="C56" s="2" t="str">
        <f t="shared" si="1"/>
        <v>2019Febrero</v>
      </c>
      <c r="D56" s="32">
        <v>105.53</v>
      </c>
      <c r="E56" s="33">
        <v>-2.3E-3</v>
      </c>
      <c r="F56" s="33">
        <v>1.6000000000000001E-3</v>
      </c>
      <c r="G56" s="33">
        <v>2.3999999999999998E-3</v>
      </c>
      <c r="H56" s="50">
        <f>SUM(E56:$E$198)</f>
        <v>-7.1400000000000022E-3</v>
      </c>
    </row>
    <row r="57" spans="1:8" x14ac:dyDescent="0.2">
      <c r="A57" s="27">
        <v>2019</v>
      </c>
      <c r="B57" s="27" t="s">
        <v>15</v>
      </c>
      <c r="C57" s="2" t="str">
        <f t="shared" si="1"/>
        <v>2019Marzo</v>
      </c>
      <c r="D57" s="32">
        <v>105.31</v>
      </c>
      <c r="E57" s="33">
        <v>-2.0999999999999999E-3</v>
      </c>
      <c r="F57" s="33">
        <v>-2.0999999999999999E-3</v>
      </c>
      <c r="G57" s="33">
        <v>2.0000000000000001E-4</v>
      </c>
      <c r="H57" s="50">
        <f>SUM(E57:$E$198)</f>
        <v>-4.8400000000000006E-3</v>
      </c>
    </row>
    <row r="58" spans="1:8" x14ac:dyDescent="0.2">
      <c r="A58" s="27">
        <v>2019</v>
      </c>
      <c r="B58" s="27" t="s">
        <v>16</v>
      </c>
      <c r="C58" s="2" t="str">
        <f t="shared" si="1"/>
        <v>2019Abril</v>
      </c>
      <c r="D58" s="32">
        <v>105.49</v>
      </c>
      <c r="E58" s="33">
        <v>1.6999999999999999E-3</v>
      </c>
      <c r="F58" s="33">
        <v>1.9E-3</v>
      </c>
      <c r="G58" s="33">
        <v>1.9E-3</v>
      </c>
      <c r="H58" s="50">
        <f>SUM(E58:$E$198)</f>
        <v>-2.7400000000000007E-3</v>
      </c>
    </row>
    <row r="59" spans="1:8" x14ac:dyDescent="0.2">
      <c r="A59" s="27">
        <v>2019</v>
      </c>
      <c r="B59" s="27" t="s">
        <v>17</v>
      </c>
      <c r="C59" s="2" t="str">
        <f t="shared" si="1"/>
        <v>2019Mayo</v>
      </c>
      <c r="D59" s="32">
        <v>105.48</v>
      </c>
      <c r="E59" s="34">
        <v>-4.0000000000000003E-5</v>
      </c>
      <c r="F59" s="33">
        <v>3.7000000000000002E-3</v>
      </c>
      <c r="G59" s="33">
        <v>1.9E-3</v>
      </c>
      <c r="H59" s="50">
        <f>SUM(E59:$E$198)</f>
        <v>-4.4400000000000012E-3</v>
      </c>
    </row>
    <row r="60" spans="1:8" x14ac:dyDescent="0.2">
      <c r="A60" s="27">
        <v>2019</v>
      </c>
      <c r="B60" s="27" t="s">
        <v>18</v>
      </c>
      <c r="C60" s="2" t="str">
        <f t="shared" si="1"/>
        <v>2019Junio</v>
      </c>
      <c r="D60" s="32">
        <v>105.45</v>
      </c>
      <c r="E60" s="33">
        <v>-4.0000000000000002E-4</v>
      </c>
      <c r="F60" s="33">
        <v>6.1000000000000004E-3</v>
      </c>
      <c r="G60" s="33">
        <v>1.5E-3</v>
      </c>
      <c r="H60" s="50">
        <f>SUM(E60:$E$198)</f>
        <v>-4.4000000000000011E-3</v>
      </c>
    </row>
    <row r="61" spans="1:8" x14ac:dyDescent="0.2">
      <c r="A61" s="27">
        <v>2019</v>
      </c>
      <c r="B61" s="27" t="s">
        <v>19</v>
      </c>
      <c r="C61" s="2" t="str">
        <f t="shared" si="1"/>
        <v>2019Julio</v>
      </c>
      <c r="D61" s="32">
        <v>105.54</v>
      </c>
      <c r="E61" s="33">
        <v>8.9999999999999998E-4</v>
      </c>
      <c r="F61" s="33">
        <v>7.1000000000000004E-3</v>
      </c>
      <c r="G61" s="33">
        <v>2.5000000000000001E-3</v>
      </c>
      <c r="H61" s="50">
        <f>SUM(E61:$E$198)</f>
        <v>-4.0000000000000001E-3</v>
      </c>
    </row>
    <row r="62" spans="1:8" x14ac:dyDescent="0.2">
      <c r="A62" s="27">
        <v>2019</v>
      </c>
      <c r="B62" s="27" t="s">
        <v>8</v>
      </c>
      <c r="C62" s="2" t="str">
        <f t="shared" si="1"/>
        <v>2019Agosto</v>
      </c>
      <c r="D62" s="32">
        <v>105.43</v>
      </c>
      <c r="E62" s="33">
        <v>-1E-3</v>
      </c>
      <c r="F62" s="33">
        <v>3.3E-3</v>
      </c>
      <c r="G62" s="33">
        <v>1.4E-3</v>
      </c>
      <c r="H62" s="50">
        <f>SUM(E62:$E$198)</f>
        <v>-4.9000000000000016E-3</v>
      </c>
    </row>
    <row r="63" spans="1:8" x14ac:dyDescent="0.2">
      <c r="A63" s="27">
        <v>2019</v>
      </c>
      <c r="B63" s="27" t="s">
        <v>9</v>
      </c>
      <c r="C63" s="2" t="str">
        <f t="shared" si="1"/>
        <v>2019Septiembre</v>
      </c>
      <c r="D63" s="32">
        <v>105.42</v>
      </c>
      <c r="E63" s="33">
        <v>-1E-4</v>
      </c>
      <c r="F63" s="33">
        <v>-6.9999999999999999E-4</v>
      </c>
      <c r="G63" s="33">
        <v>1.2999999999999999E-3</v>
      </c>
      <c r="H63" s="50">
        <f>SUM(E63:$E$198)</f>
        <v>-3.9000000000000003E-3</v>
      </c>
    </row>
    <row r="64" spans="1:8" x14ac:dyDescent="0.2">
      <c r="A64" s="27">
        <v>2019</v>
      </c>
      <c r="B64" s="27" t="s">
        <v>10</v>
      </c>
      <c r="C64" s="2" t="str">
        <f t="shared" si="1"/>
        <v>2019Octubre</v>
      </c>
      <c r="D64" s="32">
        <v>105.97</v>
      </c>
      <c r="E64" s="33">
        <v>5.1999999999999998E-3</v>
      </c>
      <c r="F64" s="33">
        <v>5.0000000000000001E-3</v>
      </c>
      <c r="G64" s="33">
        <v>6.4999999999999997E-3</v>
      </c>
      <c r="H64" s="50">
        <f>SUM(E64:$E$198)</f>
        <v>-3.8000000000000009E-3</v>
      </c>
    </row>
    <row r="65" spans="1:8" x14ac:dyDescent="0.2">
      <c r="A65" s="27">
        <v>2019</v>
      </c>
      <c r="B65" s="27" t="s">
        <v>11</v>
      </c>
      <c r="C65" s="2" t="str">
        <f t="shared" si="1"/>
        <v>2019Noviembre</v>
      </c>
      <c r="D65" s="32">
        <v>105.22</v>
      </c>
      <c r="E65" s="33">
        <v>-7.0000000000000001E-3</v>
      </c>
      <c r="F65" s="33">
        <v>4.0000000000000002E-4</v>
      </c>
      <c r="G65" s="33">
        <v>-5.9999999999999995E-4</v>
      </c>
      <c r="H65" s="50">
        <f>SUM(E65:$E$198)</f>
        <v>-9.0000000000000028E-3</v>
      </c>
    </row>
    <row r="66" spans="1:8" x14ac:dyDescent="0.2">
      <c r="A66" s="27">
        <v>2019</v>
      </c>
      <c r="B66" s="27" t="s">
        <v>12</v>
      </c>
      <c r="C66" s="2" t="str">
        <f t="shared" si="1"/>
        <v>2019Diciembre</v>
      </c>
      <c r="D66" s="32">
        <v>105.21</v>
      </c>
      <c r="E66" s="33">
        <v>-1E-4</v>
      </c>
      <c r="F66" s="33">
        <v>-6.9999999999999999E-4</v>
      </c>
      <c r="G66" s="33">
        <v>-6.9999999999999999E-4</v>
      </c>
      <c r="H66" s="50">
        <f>SUM(E66:$E$198)</f>
        <v>-1.9999999999999996E-3</v>
      </c>
    </row>
    <row r="67" spans="1:8" x14ac:dyDescent="0.2">
      <c r="A67" s="27">
        <v>2020</v>
      </c>
      <c r="B67" s="27" t="s">
        <v>13</v>
      </c>
      <c r="C67" s="2" t="str">
        <f t="shared" ref="C67:C78" si="2">CONCATENATE(A67,B67)</f>
        <v>2020Enero</v>
      </c>
      <c r="D67" s="32">
        <v>105.45</v>
      </c>
      <c r="E67" s="33">
        <v>2.3E-3</v>
      </c>
      <c r="F67" s="33">
        <v>-3.0000000000000001E-3</v>
      </c>
      <c r="G67" s="33">
        <v>2.3E-3</v>
      </c>
      <c r="H67" s="50">
        <f>SUM(E67:$E$198)</f>
        <v>-1.8999999999999985E-3</v>
      </c>
    </row>
    <row r="68" spans="1:8" x14ac:dyDescent="0.2">
      <c r="A68" s="27">
        <v>2020</v>
      </c>
      <c r="B68" s="27" t="s">
        <v>14</v>
      </c>
      <c r="C68" s="2" t="str">
        <f t="shared" si="2"/>
        <v>2020Febrero</v>
      </c>
      <c r="D68" s="32">
        <v>105.29</v>
      </c>
      <c r="E68" s="33">
        <v>-1.5E-3</v>
      </c>
      <c r="F68" s="33">
        <v>-2.3E-3</v>
      </c>
      <c r="G68" s="33">
        <v>6.9999999999999999E-4</v>
      </c>
      <c r="H68" s="50">
        <f>SUM(E68:$E$198)</f>
        <v>-4.2000000000000006E-3</v>
      </c>
    </row>
    <row r="69" spans="1:8" x14ac:dyDescent="0.2">
      <c r="A69" s="27">
        <v>2020</v>
      </c>
      <c r="B69" s="27" t="s">
        <v>15</v>
      </c>
      <c r="C69" s="2" t="str">
        <f t="shared" si="2"/>
        <v>2020Marzo</v>
      </c>
      <c r="D69" s="35">
        <v>105.5</v>
      </c>
      <c r="E69" s="33">
        <v>2E-3</v>
      </c>
      <c r="F69" s="33">
        <v>1.8E-3</v>
      </c>
      <c r="G69" s="33">
        <v>2.7000000000000001E-3</v>
      </c>
      <c r="H69" s="50">
        <f>SUM(E69:$E$198)</f>
        <v>-2.6999999999999988E-3</v>
      </c>
    </row>
    <row r="70" spans="1:8" x14ac:dyDescent="0.2">
      <c r="A70" s="27">
        <v>2020</v>
      </c>
      <c r="B70" s="27" t="s">
        <v>16</v>
      </c>
      <c r="C70" s="2" t="str">
        <f t="shared" si="2"/>
        <v>2020Abril</v>
      </c>
      <c r="D70" s="32">
        <v>106.56</v>
      </c>
      <c r="E70" s="33">
        <v>0.01</v>
      </c>
      <c r="F70" s="33">
        <v>1.01E-2</v>
      </c>
      <c r="G70" s="33">
        <v>1.2800000000000001E-2</v>
      </c>
      <c r="H70" s="50">
        <f>SUM(E70:$E$198)</f>
        <v>-4.7000000000000011E-3</v>
      </c>
    </row>
    <row r="71" spans="1:8" x14ac:dyDescent="0.2">
      <c r="A71" s="27">
        <v>2020</v>
      </c>
      <c r="B71" s="27" t="s">
        <v>17</v>
      </c>
      <c r="C71" s="2" t="str">
        <f t="shared" si="2"/>
        <v>2020Mayo</v>
      </c>
      <c r="D71" s="32">
        <v>106.28</v>
      </c>
      <c r="E71" s="33">
        <v>-2.5999999999999999E-3</v>
      </c>
      <c r="F71" s="33">
        <v>7.4999999999999997E-3</v>
      </c>
      <c r="G71" s="33">
        <v>1.01E-2</v>
      </c>
      <c r="H71" s="50">
        <f>SUM(E71:$E$198)</f>
        <v>-1.4700000000000005E-2</v>
      </c>
    </row>
    <row r="72" spans="1:8" x14ac:dyDescent="0.2">
      <c r="A72" s="27">
        <v>2020</v>
      </c>
      <c r="B72" s="27" t="s">
        <v>18</v>
      </c>
      <c r="C72" s="2" t="str">
        <f t="shared" si="2"/>
        <v>2020Junio</v>
      </c>
      <c r="D72" s="32">
        <v>105.62</v>
      </c>
      <c r="E72" s="33">
        <v>-6.1999999999999998E-3</v>
      </c>
      <c r="F72" s="33">
        <v>1.6999999999999999E-3</v>
      </c>
      <c r="G72" s="33">
        <v>3.8999999999999998E-3</v>
      </c>
      <c r="H72" s="50">
        <f>SUM(E72:$E$198)</f>
        <v>-1.2100000000000003E-2</v>
      </c>
    </row>
    <row r="73" spans="1:8" x14ac:dyDescent="0.2">
      <c r="A73" s="27">
        <v>2020</v>
      </c>
      <c r="B73" s="27" t="s">
        <v>19</v>
      </c>
      <c r="C73" s="2" t="str">
        <f t="shared" si="2"/>
        <v>2020Julio</v>
      </c>
      <c r="D73" s="32">
        <v>104.97</v>
      </c>
      <c r="E73" s="33">
        <v>-6.1000000000000004E-3</v>
      </c>
      <c r="F73" s="33">
        <v>-5.4000000000000003E-3</v>
      </c>
      <c r="G73" s="33">
        <v>-2.3E-3</v>
      </c>
      <c r="H73" s="50">
        <f>SUM(E73:$E$198)</f>
        <v>-5.9000000000000025E-3</v>
      </c>
    </row>
    <row r="74" spans="1:8" x14ac:dyDescent="0.2">
      <c r="A74" s="27">
        <v>2020</v>
      </c>
      <c r="B74" s="27" t="s">
        <v>8</v>
      </c>
      <c r="C74" s="2" t="str">
        <f t="shared" si="2"/>
        <v>2020Agosto</v>
      </c>
      <c r="D74" s="32">
        <v>104.63</v>
      </c>
      <c r="E74" s="33">
        <v>-3.2000000000000002E-3</v>
      </c>
      <c r="F74" s="33">
        <v>-7.6E-3</v>
      </c>
      <c r="G74" s="33">
        <v>-5.4999999999999997E-3</v>
      </c>
      <c r="H74" s="50">
        <f>SUM(E74:$E$198)</f>
        <v>1.9999999999999966E-4</v>
      </c>
    </row>
    <row r="75" spans="1:8" x14ac:dyDescent="0.2">
      <c r="A75" s="27">
        <v>2020</v>
      </c>
      <c r="B75" s="27" t="s">
        <v>9</v>
      </c>
      <c r="C75" s="2" t="str">
        <f t="shared" si="2"/>
        <v>2020Septiembre</v>
      </c>
      <c r="D75" s="32">
        <v>104.47</v>
      </c>
      <c r="E75" s="33">
        <v>-1.6000000000000001E-3</v>
      </c>
      <c r="F75" s="33">
        <v>-8.9999999999999993E-3</v>
      </c>
      <c r="G75" s="33">
        <v>-7.1000000000000004E-3</v>
      </c>
      <c r="H75" s="50">
        <f>SUM(E75:$E$198)</f>
        <v>3.3999999999999998E-3</v>
      </c>
    </row>
    <row r="76" spans="1:8" x14ac:dyDescent="0.2">
      <c r="A76" s="27">
        <v>2020</v>
      </c>
      <c r="B76" s="27" t="s">
        <v>10</v>
      </c>
      <c r="C76" s="2" t="str">
        <f t="shared" si="2"/>
        <v>2020Octubre</v>
      </c>
      <c r="D76" s="32">
        <v>104.27</v>
      </c>
      <c r="E76" s="33">
        <v>-1.9E-3</v>
      </c>
      <c r="F76" s="33">
        <v>-1.6E-2</v>
      </c>
      <c r="G76" s="33">
        <v>-8.9999999999999993E-3</v>
      </c>
      <c r="H76" s="50">
        <f>SUM(E76:$E$198)</f>
        <v>5.0000000000000001E-3</v>
      </c>
    </row>
    <row r="77" spans="1:8" x14ac:dyDescent="0.2">
      <c r="A77" s="27">
        <v>2020</v>
      </c>
      <c r="B77" s="27" t="s">
        <v>11</v>
      </c>
      <c r="C77" s="2" t="str">
        <f t="shared" si="2"/>
        <v>2020Noviembre</v>
      </c>
      <c r="D77" s="32">
        <v>104.26</v>
      </c>
      <c r="E77" s="33">
        <v>-1E-4</v>
      </c>
      <c r="F77" s="33">
        <v>-9.1000000000000004E-3</v>
      </c>
      <c r="G77" s="33">
        <v>-8.9999999999999993E-3</v>
      </c>
      <c r="H77" s="50">
        <f>SUM(E77:$E$198)</f>
        <v>6.8999999999999999E-3</v>
      </c>
    </row>
    <row r="78" spans="1:8" x14ac:dyDescent="0.2">
      <c r="A78" s="27">
        <v>2020</v>
      </c>
      <c r="B78" s="27" t="s">
        <v>12</v>
      </c>
      <c r="C78" s="2" t="str">
        <f t="shared" si="2"/>
        <v>2020Diciembre</v>
      </c>
      <c r="D78" s="32">
        <v>104.23</v>
      </c>
      <c r="E78" s="33">
        <v>-2.9999999999999997E-4</v>
      </c>
      <c r="F78" s="33">
        <v>-9.2999999999999992E-3</v>
      </c>
      <c r="G78" s="33">
        <v>-9.2999999999999992E-3</v>
      </c>
      <c r="H78" s="50">
        <f>SUM(E78:$E$198)</f>
        <v>7.0000000000000001E-3</v>
      </c>
    </row>
    <row r="79" spans="1:8" x14ac:dyDescent="0.2">
      <c r="A79" s="27">
        <v>2021</v>
      </c>
      <c r="B79" s="27" t="s">
        <v>13</v>
      </c>
      <c r="C79" s="2" t="str">
        <f t="shared" ref="C79:C90" si="3">CONCATENATE(A79,B79)</f>
        <v>2021Enero</v>
      </c>
      <c r="D79" s="32">
        <v>104.35</v>
      </c>
      <c r="E79" s="33">
        <v>1.1999999999999999E-3</v>
      </c>
      <c r="F79" s="33">
        <v>-1.04E-2</v>
      </c>
      <c r="G79" s="33">
        <v>1.1999999999999999E-3</v>
      </c>
      <c r="H79" s="50">
        <f>SUM(E79:$E$198)</f>
        <v>7.3000000000000001E-3</v>
      </c>
    </row>
    <row r="80" spans="1:8" x14ac:dyDescent="0.2">
      <c r="A80" s="27">
        <v>2021</v>
      </c>
      <c r="B80" s="27" t="s">
        <v>14</v>
      </c>
      <c r="C80" s="2" t="str">
        <f t="shared" si="3"/>
        <v>2021Febrero</v>
      </c>
      <c r="D80" s="32">
        <v>104.44</v>
      </c>
      <c r="E80" s="33">
        <v>8.0000000000000004E-4</v>
      </c>
      <c r="F80" s="33">
        <v>-8.0999999999999996E-3</v>
      </c>
      <c r="G80" s="33">
        <v>2E-3</v>
      </c>
      <c r="H80" s="50">
        <f>SUM(E80:$E$198)</f>
        <v>6.0999999999999995E-3</v>
      </c>
    </row>
    <row r="81" spans="1:8" x14ac:dyDescent="0.2">
      <c r="A81" s="27">
        <v>2021</v>
      </c>
      <c r="B81" s="27" t="s">
        <v>15</v>
      </c>
      <c r="C81" s="2" t="str">
        <f t="shared" si="3"/>
        <v>2021Marzo</v>
      </c>
      <c r="D81" s="32">
        <v>104.63</v>
      </c>
      <c r="E81" s="33">
        <v>1.8E-3</v>
      </c>
      <c r="F81" s="33">
        <v>-8.3000000000000001E-3</v>
      </c>
      <c r="G81" s="33">
        <v>3.8E-3</v>
      </c>
      <c r="H81" s="50">
        <f>SUM(E81:$E$198)</f>
        <v>5.3E-3</v>
      </c>
    </row>
    <row r="82" spans="1:8" x14ac:dyDescent="0.2">
      <c r="A82" s="27">
        <v>2021</v>
      </c>
      <c r="B82" s="27" t="s">
        <v>16</v>
      </c>
      <c r="C82" s="2" t="str">
        <f t="shared" si="3"/>
        <v>2021Abril</v>
      </c>
      <c r="D82" s="32">
        <v>104.99</v>
      </c>
      <c r="E82" s="33">
        <v>3.5000000000000001E-3</v>
      </c>
      <c r="F82" s="33">
        <v>-1.47E-2</v>
      </c>
      <c r="G82" s="33">
        <v>7.3000000000000001E-3</v>
      </c>
      <c r="H82" s="50">
        <f>SUM(E82:$E$198)</f>
        <v>3.5000000000000001E-3</v>
      </c>
    </row>
    <row r="83" spans="1:8" x14ac:dyDescent="0.2">
      <c r="A83" s="27">
        <v>2021</v>
      </c>
      <c r="B83" s="27" t="s">
        <v>17</v>
      </c>
      <c r="C83" s="2" t="str">
        <f t="shared" si="3"/>
        <v>2021Mayo</v>
      </c>
      <c r="D83" s="32"/>
      <c r="E83" s="33"/>
      <c r="F83" s="33"/>
      <c r="G83" s="33"/>
      <c r="H83" s="50">
        <f>SUM(E83:$E$198)</f>
        <v>0</v>
      </c>
    </row>
    <row r="84" spans="1:8" x14ac:dyDescent="0.2">
      <c r="A84" s="27">
        <v>2021</v>
      </c>
      <c r="B84" s="27" t="s">
        <v>18</v>
      </c>
      <c r="C84" s="2" t="str">
        <f t="shared" si="3"/>
        <v>2021Junio</v>
      </c>
      <c r="D84" s="32"/>
      <c r="E84" s="33"/>
      <c r="F84" s="33"/>
      <c r="G84" s="33"/>
      <c r="H84" s="50">
        <f>SUM(E84:$E$198)</f>
        <v>0</v>
      </c>
    </row>
    <row r="85" spans="1:8" x14ac:dyDescent="0.2">
      <c r="A85" s="27">
        <v>2021</v>
      </c>
      <c r="B85" s="27" t="s">
        <v>19</v>
      </c>
      <c r="C85" s="2" t="str">
        <f t="shared" si="3"/>
        <v>2021Julio</v>
      </c>
      <c r="D85" s="32"/>
      <c r="E85" s="33"/>
      <c r="F85" s="33"/>
      <c r="G85" s="33"/>
      <c r="H85" s="50">
        <f>SUM(E85:$E$198)</f>
        <v>0</v>
      </c>
    </row>
    <row r="86" spans="1:8" x14ac:dyDescent="0.2">
      <c r="A86" s="27">
        <v>2021</v>
      </c>
      <c r="B86" s="27" t="s">
        <v>8</v>
      </c>
      <c r="C86" s="2" t="str">
        <f t="shared" si="3"/>
        <v>2021Agosto</v>
      </c>
      <c r="D86" s="32"/>
      <c r="E86" s="33"/>
      <c r="F86" s="33"/>
      <c r="G86" s="33"/>
      <c r="H86" s="50">
        <f>SUM(E86:$E$198)</f>
        <v>0</v>
      </c>
    </row>
    <row r="87" spans="1:8" x14ac:dyDescent="0.2">
      <c r="A87" s="27">
        <v>2021</v>
      </c>
      <c r="B87" s="27" t="s">
        <v>9</v>
      </c>
      <c r="C87" s="2" t="str">
        <f t="shared" si="3"/>
        <v>2021Septiembre</v>
      </c>
      <c r="D87" s="32"/>
      <c r="E87" s="33"/>
      <c r="F87" s="33"/>
      <c r="G87" s="33"/>
      <c r="H87" s="50">
        <f>SUM(E87:$E$198)</f>
        <v>0</v>
      </c>
    </row>
    <row r="88" spans="1:8" x14ac:dyDescent="0.2">
      <c r="A88" s="27">
        <v>2021</v>
      </c>
      <c r="B88" s="27" t="s">
        <v>10</v>
      </c>
      <c r="C88" s="2" t="str">
        <f t="shared" si="3"/>
        <v>2021Octubre</v>
      </c>
      <c r="D88" s="32"/>
      <c r="E88" s="33"/>
      <c r="F88" s="33"/>
      <c r="G88" s="33"/>
      <c r="H88" s="50">
        <f>SUM(E88:$E$198)</f>
        <v>0</v>
      </c>
    </row>
    <row r="89" spans="1:8" x14ac:dyDescent="0.2">
      <c r="A89" s="27">
        <v>2021</v>
      </c>
      <c r="B89" s="27" t="s">
        <v>11</v>
      </c>
      <c r="C89" s="2" t="str">
        <f t="shared" si="3"/>
        <v>2021Noviembre</v>
      </c>
      <c r="D89" s="32"/>
      <c r="E89" s="33"/>
      <c r="F89" s="33"/>
      <c r="G89" s="33"/>
      <c r="H89" s="50">
        <f>SUM(E89:$E$198)</f>
        <v>0</v>
      </c>
    </row>
    <row r="90" spans="1:8" x14ac:dyDescent="0.2">
      <c r="A90" s="27">
        <v>2021</v>
      </c>
      <c r="B90" s="27" t="s">
        <v>12</v>
      </c>
      <c r="C90" s="2" t="str">
        <f t="shared" si="3"/>
        <v>2021Diciembre</v>
      </c>
      <c r="D90" s="32"/>
      <c r="E90" s="33"/>
      <c r="F90" s="33"/>
      <c r="G90" s="33"/>
      <c r="H90" s="50">
        <f>SUM(E90:$E$198)</f>
        <v>0</v>
      </c>
    </row>
    <row r="91" spans="1:8" x14ac:dyDescent="0.2">
      <c r="A91" s="27">
        <v>2022</v>
      </c>
      <c r="B91" s="27" t="s">
        <v>13</v>
      </c>
      <c r="C91" s="2" t="str">
        <f t="shared" ref="C91:C102" si="4">CONCATENATE(A91,B91)</f>
        <v>2022Enero</v>
      </c>
      <c r="D91" s="32"/>
      <c r="E91" s="33"/>
      <c r="F91" s="33"/>
      <c r="G91" s="33"/>
      <c r="H91" s="50">
        <f>SUM(E91:$E$198)</f>
        <v>0</v>
      </c>
    </row>
    <row r="92" spans="1:8" x14ac:dyDescent="0.2">
      <c r="A92" s="27">
        <v>2022</v>
      </c>
      <c r="B92" s="27" t="s">
        <v>14</v>
      </c>
      <c r="C92" s="2" t="str">
        <f t="shared" si="4"/>
        <v>2022Febrero</v>
      </c>
      <c r="D92" s="32"/>
      <c r="E92" s="33"/>
      <c r="F92" s="33"/>
      <c r="G92" s="33"/>
      <c r="H92" s="50">
        <f>SUM(E92:$E$198)</f>
        <v>0</v>
      </c>
    </row>
    <row r="93" spans="1:8" x14ac:dyDescent="0.2">
      <c r="A93" s="27">
        <v>2022</v>
      </c>
      <c r="B93" s="27" t="s">
        <v>15</v>
      </c>
      <c r="C93" s="2" t="str">
        <f t="shared" si="4"/>
        <v>2022Marzo</v>
      </c>
      <c r="D93" s="32"/>
      <c r="E93" s="33"/>
      <c r="F93" s="33"/>
      <c r="G93" s="33"/>
      <c r="H93" s="50">
        <f>SUM(E93:$E$198)</f>
        <v>0</v>
      </c>
    </row>
    <row r="94" spans="1:8" x14ac:dyDescent="0.2">
      <c r="A94" s="27">
        <v>2022</v>
      </c>
      <c r="B94" s="27" t="s">
        <v>16</v>
      </c>
      <c r="C94" s="2" t="str">
        <f t="shared" si="4"/>
        <v>2022Abril</v>
      </c>
      <c r="D94" s="32"/>
      <c r="E94" s="33"/>
      <c r="F94" s="33"/>
      <c r="G94" s="33"/>
      <c r="H94" s="50">
        <f>SUM(E94:$E$198)</f>
        <v>0</v>
      </c>
    </row>
    <row r="95" spans="1:8" x14ac:dyDescent="0.2">
      <c r="A95" s="27">
        <v>2022</v>
      </c>
      <c r="B95" s="27" t="s">
        <v>17</v>
      </c>
      <c r="C95" s="2" t="str">
        <f t="shared" si="4"/>
        <v>2022Mayo</v>
      </c>
      <c r="D95" s="32"/>
      <c r="E95" s="33"/>
      <c r="F95" s="33"/>
      <c r="G95" s="33"/>
      <c r="H95" s="50">
        <f>SUM(E95:$E$198)</f>
        <v>0</v>
      </c>
    </row>
    <row r="96" spans="1:8" x14ac:dyDescent="0.2">
      <c r="A96" s="27">
        <v>2022</v>
      </c>
      <c r="B96" s="27" t="s">
        <v>18</v>
      </c>
      <c r="C96" s="2" t="str">
        <f t="shared" si="4"/>
        <v>2022Junio</v>
      </c>
      <c r="D96" s="32"/>
      <c r="E96" s="33"/>
      <c r="F96" s="33"/>
      <c r="G96" s="33"/>
      <c r="H96" s="50">
        <f>SUM(E96:$E$198)</f>
        <v>0</v>
      </c>
    </row>
    <row r="97" spans="1:8" x14ac:dyDescent="0.2">
      <c r="A97" s="27">
        <v>2022</v>
      </c>
      <c r="B97" s="27" t="s">
        <v>19</v>
      </c>
      <c r="C97" s="2" t="str">
        <f t="shared" si="4"/>
        <v>2022Julio</v>
      </c>
      <c r="D97" s="32"/>
      <c r="E97" s="33"/>
      <c r="F97" s="33"/>
      <c r="G97" s="33"/>
      <c r="H97" s="50">
        <f>SUM(E97:$E$198)</f>
        <v>0</v>
      </c>
    </row>
    <row r="98" spans="1:8" x14ac:dyDescent="0.2">
      <c r="A98" s="27">
        <v>2022</v>
      </c>
      <c r="B98" s="27" t="s">
        <v>8</v>
      </c>
      <c r="C98" s="2" t="str">
        <f t="shared" si="4"/>
        <v>2022Agosto</v>
      </c>
      <c r="D98" s="32"/>
      <c r="E98" s="33"/>
      <c r="F98" s="33"/>
      <c r="G98" s="33"/>
      <c r="H98" s="50">
        <f>SUM(E98:$E$198)</f>
        <v>0</v>
      </c>
    </row>
    <row r="99" spans="1:8" x14ac:dyDescent="0.2">
      <c r="A99" s="27">
        <v>2022</v>
      </c>
      <c r="B99" s="27" t="s">
        <v>9</v>
      </c>
      <c r="C99" s="2" t="str">
        <f t="shared" si="4"/>
        <v>2022Septiembre</v>
      </c>
      <c r="D99" s="32"/>
      <c r="E99" s="33"/>
      <c r="F99" s="33"/>
      <c r="G99" s="33"/>
      <c r="H99" s="50">
        <f>SUM(E99:$E$198)</f>
        <v>0</v>
      </c>
    </row>
    <row r="100" spans="1:8" x14ac:dyDescent="0.2">
      <c r="A100" s="27">
        <v>2022</v>
      </c>
      <c r="B100" s="27" t="s">
        <v>10</v>
      </c>
      <c r="C100" s="2" t="str">
        <f t="shared" si="4"/>
        <v>2022Octubre</v>
      </c>
      <c r="D100" s="32"/>
      <c r="E100" s="33"/>
      <c r="F100" s="33"/>
      <c r="G100" s="33"/>
      <c r="H100" s="50">
        <f>SUM(E100:$E$198)</f>
        <v>0</v>
      </c>
    </row>
    <row r="101" spans="1:8" x14ac:dyDescent="0.2">
      <c r="A101" s="27">
        <v>2022</v>
      </c>
      <c r="B101" s="27" t="s">
        <v>11</v>
      </c>
      <c r="C101" s="2" t="str">
        <f t="shared" si="4"/>
        <v>2022Noviembre</v>
      </c>
      <c r="D101" s="32"/>
      <c r="E101" s="33"/>
      <c r="F101" s="33"/>
      <c r="G101" s="33"/>
      <c r="H101" s="50">
        <f>SUM(E101:$E$198)</f>
        <v>0</v>
      </c>
    </row>
    <row r="102" spans="1:8" x14ac:dyDescent="0.2">
      <c r="A102" s="27">
        <v>2022</v>
      </c>
      <c r="B102" s="27" t="s">
        <v>12</v>
      </c>
      <c r="C102" s="2" t="str">
        <f t="shared" si="4"/>
        <v>2022Diciembre</v>
      </c>
      <c r="D102" s="32"/>
      <c r="E102" s="33"/>
      <c r="F102" s="33"/>
      <c r="G102" s="33"/>
      <c r="H102" s="50">
        <f>SUM(E102:$E$198)</f>
        <v>0</v>
      </c>
    </row>
    <row r="103" spans="1:8" x14ac:dyDescent="0.2">
      <c r="A103" s="27">
        <v>2023</v>
      </c>
      <c r="B103" s="27" t="s">
        <v>13</v>
      </c>
      <c r="C103" s="2" t="str">
        <f t="shared" ref="C103:C114" si="5">CONCATENATE(A103,B103)</f>
        <v>2023Enero</v>
      </c>
      <c r="D103" s="32"/>
      <c r="E103" s="33"/>
      <c r="F103" s="33"/>
      <c r="G103" s="33"/>
      <c r="H103" s="50">
        <f>SUM(E103:$E$198)</f>
        <v>0</v>
      </c>
    </row>
    <row r="104" spans="1:8" x14ac:dyDescent="0.2">
      <c r="A104" s="27">
        <v>2023</v>
      </c>
      <c r="B104" s="27" t="s">
        <v>14</v>
      </c>
      <c r="C104" s="2" t="str">
        <f t="shared" si="5"/>
        <v>2023Febrero</v>
      </c>
      <c r="D104" s="32"/>
      <c r="E104" s="33"/>
      <c r="F104" s="33"/>
      <c r="G104" s="33"/>
      <c r="H104" s="50">
        <f>SUM(E104:$E$198)</f>
        <v>0</v>
      </c>
    </row>
    <row r="105" spans="1:8" x14ac:dyDescent="0.2">
      <c r="A105" s="27">
        <v>2023</v>
      </c>
      <c r="B105" s="27" t="s">
        <v>15</v>
      </c>
      <c r="C105" s="2" t="str">
        <f t="shared" si="5"/>
        <v>2023Marzo</v>
      </c>
      <c r="D105" s="32"/>
      <c r="E105" s="33"/>
      <c r="F105" s="33"/>
      <c r="G105" s="33"/>
      <c r="H105" s="50">
        <f>SUM(E105:$E$198)</f>
        <v>0</v>
      </c>
    </row>
    <row r="106" spans="1:8" x14ac:dyDescent="0.2">
      <c r="A106" s="27">
        <v>2023</v>
      </c>
      <c r="B106" s="27" t="s">
        <v>16</v>
      </c>
      <c r="C106" s="2" t="str">
        <f t="shared" si="5"/>
        <v>2023Abril</v>
      </c>
      <c r="D106" s="32"/>
      <c r="E106" s="33"/>
      <c r="F106" s="33"/>
      <c r="G106" s="33"/>
      <c r="H106" s="50">
        <f>SUM(E106:$E$198)</f>
        <v>0</v>
      </c>
    </row>
    <row r="107" spans="1:8" x14ac:dyDescent="0.2">
      <c r="A107" s="27">
        <v>2023</v>
      </c>
      <c r="B107" s="27" t="s">
        <v>17</v>
      </c>
      <c r="C107" s="2" t="str">
        <f t="shared" si="5"/>
        <v>2023Mayo</v>
      </c>
      <c r="D107" s="32"/>
      <c r="E107" s="33"/>
      <c r="F107" s="33"/>
      <c r="G107" s="33"/>
      <c r="H107" s="50">
        <f>SUM(E107:$E$198)</f>
        <v>0</v>
      </c>
    </row>
    <row r="108" spans="1:8" x14ac:dyDescent="0.2">
      <c r="A108" s="27">
        <v>2023</v>
      </c>
      <c r="B108" s="27" t="s">
        <v>18</v>
      </c>
      <c r="C108" s="2" t="str">
        <f t="shared" si="5"/>
        <v>2023Junio</v>
      </c>
      <c r="D108" s="32"/>
      <c r="E108" s="33"/>
      <c r="F108" s="33"/>
      <c r="G108" s="33"/>
      <c r="H108" s="50">
        <f>SUM(E108:$E$198)</f>
        <v>0</v>
      </c>
    </row>
    <row r="109" spans="1:8" x14ac:dyDescent="0.2">
      <c r="A109" s="27">
        <v>2023</v>
      </c>
      <c r="B109" s="27" t="s">
        <v>19</v>
      </c>
      <c r="C109" s="2" t="str">
        <f t="shared" si="5"/>
        <v>2023Julio</v>
      </c>
      <c r="D109" s="32"/>
      <c r="E109" s="33"/>
      <c r="F109" s="33"/>
      <c r="G109" s="33"/>
      <c r="H109" s="50">
        <f>SUM(E109:$E$198)</f>
        <v>0</v>
      </c>
    </row>
    <row r="110" spans="1:8" x14ac:dyDescent="0.2">
      <c r="A110" s="27">
        <v>2023</v>
      </c>
      <c r="B110" s="27" t="s">
        <v>8</v>
      </c>
      <c r="C110" s="2" t="str">
        <f t="shared" si="5"/>
        <v>2023Agosto</v>
      </c>
      <c r="D110" s="32"/>
      <c r="E110" s="33"/>
      <c r="F110" s="33"/>
      <c r="G110" s="33"/>
      <c r="H110" s="50">
        <f>SUM(E110:$E$198)</f>
        <v>0</v>
      </c>
    </row>
    <row r="111" spans="1:8" x14ac:dyDescent="0.2">
      <c r="A111" s="27">
        <v>2023</v>
      </c>
      <c r="B111" s="27" t="s">
        <v>9</v>
      </c>
      <c r="C111" s="2" t="str">
        <f t="shared" si="5"/>
        <v>2023Septiembre</v>
      </c>
      <c r="D111" s="32"/>
      <c r="E111" s="33"/>
      <c r="F111" s="33"/>
      <c r="G111" s="33"/>
      <c r="H111" s="50">
        <f>SUM(E111:$E$198)</f>
        <v>0</v>
      </c>
    </row>
    <row r="112" spans="1:8" x14ac:dyDescent="0.2">
      <c r="A112" s="27">
        <v>2023</v>
      </c>
      <c r="B112" s="27" t="s">
        <v>10</v>
      </c>
      <c r="C112" s="2" t="str">
        <f t="shared" si="5"/>
        <v>2023Octubre</v>
      </c>
      <c r="D112" s="32"/>
      <c r="E112" s="33"/>
      <c r="F112" s="33"/>
      <c r="G112" s="33"/>
      <c r="H112" s="50">
        <f>SUM(E112:$E$198)</f>
        <v>0</v>
      </c>
    </row>
    <row r="113" spans="1:8" x14ac:dyDescent="0.2">
      <c r="A113" s="27">
        <v>2023</v>
      </c>
      <c r="B113" s="27" t="s">
        <v>11</v>
      </c>
      <c r="C113" s="2" t="str">
        <f t="shared" si="5"/>
        <v>2023Noviembre</v>
      </c>
      <c r="D113" s="32"/>
      <c r="E113" s="33"/>
      <c r="F113" s="33"/>
      <c r="G113" s="33"/>
      <c r="H113" s="50">
        <f>SUM(E113:$E$198)</f>
        <v>0</v>
      </c>
    </row>
    <row r="114" spans="1:8" x14ac:dyDescent="0.2">
      <c r="A114" s="27">
        <v>2023</v>
      </c>
      <c r="B114" s="27" t="s">
        <v>12</v>
      </c>
      <c r="C114" s="2" t="str">
        <f t="shared" si="5"/>
        <v>2023Diciembre</v>
      </c>
      <c r="D114" s="32"/>
      <c r="E114" s="33"/>
      <c r="F114" s="33"/>
      <c r="G114" s="33"/>
      <c r="H114" s="50">
        <f>SUM(E114:$E$198)</f>
        <v>0</v>
      </c>
    </row>
    <row r="115" spans="1:8" x14ac:dyDescent="0.2">
      <c r="A115" s="27">
        <v>2024</v>
      </c>
      <c r="B115" s="27" t="s">
        <v>13</v>
      </c>
      <c r="C115" s="2" t="str">
        <f t="shared" ref="C115:C126" si="6">CONCATENATE(A115,B115)</f>
        <v>2024Enero</v>
      </c>
      <c r="D115" s="32"/>
      <c r="E115" s="33"/>
      <c r="F115" s="33"/>
      <c r="G115" s="33"/>
      <c r="H115" s="50">
        <f>SUM(E115:$E$198)</f>
        <v>0</v>
      </c>
    </row>
    <row r="116" spans="1:8" x14ac:dyDescent="0.2">
      <c r="A116" s="27">
        <v>2024</v>
      </c>
      <c r="B116" s="27" t="s">
        <v>14</v>
      </c>
      <c r="C116" s="2" t="str">
        <f t="shared" si="6"/>
        <v>2024Febrero</v>
      </c>
      <c r="D116" s="32"/>
      <c r="E116" s="33"/>
      <c r="F116" s="33"/>
      <c r="G116" s="33"/>
      <c r="H116" s="50">
        <f>SUM(E116:$E$198)</f>
        <v>0</v>
      </c>
    </row>
    <row r="117" spans="1:8" x14ac:dyDescent="0.2">
      <c r="A117" s="27">
        <v>2024</v>
      </c>
      <c r="B117" s="27" t="s">
        <v>15</v>
      </c>
      <c r="C117" s="2" t="str">
        <f t="shared" si="6"/>
        <v>2024Marzo</v>
      </c>
      <c r="D117" s="32"/>
      <c r="E117" s="33"/>
      <c r="F117" s="33"/>
      <c r="G117" s="33"/>
      <c r="H117" s="50">
        <f>SUM(E117:$E$198)</f>
        <v>0</v>
      </c>
    </row>
    <row r="118" spans="1:8" x14ac:dyDescent="0.2">
      <c r="A118" s="27">
        <v>2024</v>
      </c>
      <c r="B118" s="27" t="s">
        <v>16</v>
      </c>
      <c r="C118" s="2" t="str">
        <f t="shared" si="6"/>
        <v>2024Abril</v>
      </c>
      <c r="D118" s="32"/>
      <c r="E118" s="33"/>
      <c r="F118" s="33"/>
      <c r="G118" s="33"/>
      <c r="H118" s="50">
        <f>SUM(E118:$E$198)</f>
        <v>0</v>
      </c>
    </row>
    <row r="119" spans="1:8" x14ac:dyDescent="0.2">
      <c r="A119" s="27">
        <v>2024</v>
      </c>
      <c r="B119" s="27" t="s">
        <v>17</v>
      </c>
      <c r="C119" s="2" t="str">
        <f t="shared" si="6"/>
        <v>2024Mayo</v>
      </c>
      <c r="D119" s="32"/>
      <c r="E119" s="33"/>
      <c r="F119" s="33"/>
      <c r="G119" s="33"/>
      <c r="H119" s="50">
        <f>SUM(E119:$E$198)</f>
        <v>0</v>
      </c>
    </row>
    <row r="120" spans="1:8" x14ac:dyDescent="0.2">
      <c r="A120" s="27">
        <v>2024</v>
      </c>
      <c r="B120" s="27" t="s">
        <v>18</v>
      </c>
      <c r="C120" s="2" t="str">
        <f t="shared" si="6"/>
        <v>2024Junio</v>
      </c>
      <c r="D120" s="32"/>
      <c r="E120" s="33"/>
      <c r="F120" s="33"/>
      <c r="G120" s="33"/>
      <c r="H120" s="50">
        <f>SUM(E120:$E$198)</f>
        <v>0</v>
      </c>
    </row>
    <row r="121" spans="1:8" x14ac:dyDescent="0.2">
      <c r="A121" s="27">
        <v>2024</v>
      </c>
      <c r="B121" s="27" t="s">
        <v>19</v>
      </c>
      <c r="C121" s="2" t="str">
        <f t="shared" si="6"/>
        <v>2024Julio</v>
      </c>
      <c r="D121" s="32"/>
      <c r="E121" s="33"/>
      <c r="F121" s="33"/>
      <c r="G121" s="33"/>
      <c r="H121" s="50">
        <f>SUM(E121:$E$198)</f>
        <v>0</v>
      </c>
    </row>
    <row r="122" spans="1:8" x14ac:dyDescent="0.2">
      <c r="A122" s="27">
        <v>2024</v>
      </c>
      <c r="B122" s="27" t="s">
        <v>8</v>
      </c>
      <c r="C122" s="2" t="str">
        <f t="shared" si="6"/>
        <v>2024Agosto</v>
      </c>
      <c r="D122" s="32"/>
      <c r="E122" s="33"/>
      <c r="F122" s="33"/>
      <c r="G122" s="33"/>
      <c r="H122" s="50">
        <f>SUM(E122:$E$198)</f>
        <v>0</v>
      </c>
    </row>
    <row r="123" spans="1:8" x14ac:dyDescent="0.2">
      <c r="A123" s="27">
        <v>2024</v>
      </c>
      <c r="B123" s="27" t="s">
        <v>9</v>
      </c>
      <c r="C123" s="2" t="str">
        <f t="shared" si="6"/>
        <v>2024Septiembre</v>
      </c>
      <c r="D123" s="32"/>
      <c r="E123" s="33"/>
      <c r="F123" s="33"/>
      <c r="G123" s="33"/>
      <c r="H123" s="50">
        <f>SUM(E123:$E$198)</f>
        <v>0</v>
      </c>
    </row>
    <row r="124" spans="1:8" x14ac:dyDescent="0.2">
      <c r="A124" s="27">
        <v>2024</v>
      </c>
      <c r="B124" s="27" t="s">
        <v>10</v>
      </c>
      <c r="C124" s="2" t="str">
        <f t="shared" si="6"/>
        <v>2024Octubre</v>
      </c>
      <c r="D124" s="32"/>
      <c r="E124" s="33"/>
      <c r="F124" s="33"/>
      <c r="G124" s="33"/>
      <c r="H124" s="50">
        <f>SUM(E124:$E$198)</f>
        <v>0</v>
      </c>
    </row>
    <row r="125" spans="1:8" x14ac:dyDescent="0.2">
      <c r="A125" s="27">
        <v>2024</v>
      </c>
      <c r="B125" s="27" t="s">
        <v>11</v>
      </c>
      <c r="C125" s="2" t="str">
        <f t="shared" si="6"/>
        <v>2024Noviembre</v>
      </c>
      <c r="D125" s="32"/>
      <c r="E125" s="33"/>
      <c r="F125" s="33"/>
      <c r="G125" s="33"/>
      <c r="H125" s="50">
        <f>SUM(E125:$E$198)</f>
        <v>0</v>
      </c>
    </row>
    <row r="126" spans="1:8" x14ac:dyDescent="0.2">
      <c r="A126" s="27">
        <v>2024</v>
      </c>
      <c r="B126" s="27" t="s">
        <v>12</v>
      </c>
      <c r="C126" s="2" t="str">
        <f t="shared" si="6"/>
        <v>2024Diciembre</v>
      </c>
      <c r="D126" s="32"/>
      <c r="E126" s="33"/>
      <c r="F126" s="33"/>
      <c r="G126" s="33"/>
      <c r="H126" s="50">
        <f>SUM(E126:$E$198)</f>
        <v>0</v>
      </c>
    </row>
    <row r="127" spans="1:8" x14ac:dyDescent="0.2">
      <c r="A127" s="27">
        <v>2025</v>
      </c>
      <c r="B127" s="27" t="s">
        <v>13</v>
      </c>
      <c r="C127" s="2" t="str">
        <f t="shared" ref="C127:C138" si="7">CONCATENATE(A127,B127)</f>
        <v>2025Enero</v>
      </c>
      <c r="D127" s="32"/>
      <c r="E127" s="33"/>
      <c r="F127" s="33"/>
      <c r="G127" s="33"/>
      <c r="H127" s="50">
        <f>SUM(E127:$E$198)</f>
        <v>0</v>
      </c>
    </row>
    <row r="128" spans="1:8" x14ac:dyDescent="0.2">
      <c r="A128" s="27">
        <v>2025</v>
      </c>
      <c r="B128" s="27" t="s">
        <v>14</v>
      </c>
      <c r="C128" s="2" t="str">
        <f t="shared" si="7"/>
        <v>2025Febrero</v>
      </c>
      <c r="D128" s="32"/>
      <c r="E128" s="33"/>
      <c r="F128" s="33"/>
      <c r="G128" s="33"/>
      <c r="H128" s="50">
        <f>SUM(E128:$E$198)</f>
        <v>0</v>
      </c>
    </row>
    <row r="129" spans="1:8" x14ac:dyDescent="0.2">
      <c r="A129" s="27">
        <v>2025</v>
      </c>
      <c r="B129" s="27" t="s">
        <v>15</v>
      </c>
      <c r="C129" s="2" t="str">
        <f t="shared" si="7"/>
        <v>2025Marzo</v>
      </c>
      <c r="D129" s="32"/>
      <c r="E129" s="33"/>
      <c r="F129" s="33"/>
      <c r="G129" s="33"/>
      <c r="H129" s="50">
        <f>SUM(E129:$E$198)</f>
        <v>0</v>
      </c>
    </row>
    <row r="130" spans="1:8" x14ac:dyDescent="0.2">
      <c r="A130" s="27">
        <v>2025</v>
      </c>
      <c r="B130" s="27" t="s">
        <v>16</v>
      </c>
      <c r="C130" s="2" t="str">
        <f t="shared" si="7"/>
        <v>2025Abril</v>
      </c>
      <c r="D130" s="32"/>
      <c r="E130" s="33"/>
      <c r="F130" s="33"/>
      <c r="G130" s="33"/>
      <c r="H130" s="50">
        <f>SUM(E130:$E$198)</f>
        <v>0</v>
      </c>
    </row>
    <row r="131" spans="1:8" x14ac:dyDescent="0.2">
      <c r="A131" s="27">
        <v>2025</v>
      </c>
      <c r="B131" s="27" t="s">
        <v>17</v>
      </c>
      <c r="C131" s="2" t="str">
        <f t="shared" si="7"/>
        <v>2025Mayo</v>
      </c>
      <c r="D131" s="32"/>
      <c r="E131" s="33"/>
      <c r="F131" s="33"/>
      <c r="G131" s="33"/>
      <c r="H131" s="50">
        <f>SUM(E131:$E$198)</f>
        <v>0</v>
      </c>
    </row>
    <row r="132" spans="1:8" x14ac:dyDescent="0.2">
      <c r="A132" s="27">
        <v>2025</v>
      </c>
      <c r="B132" s="27" t="s">
        <v>18</v>
      </c>
      <c r="C132" s="2" t="str">
        <f t="shared" si="7"/>
        <v>2025Junio</v>
      </c>
      <c r="D132" s="32"/>
      <c r="E132" s="33"/>
      <c r="F132" s="33"/>
      <c r="G132" s="33"/>
      <c r="H132" s="50">
        <f>SUM(E132:$E$198)</f>
        <v>0</v>
      </c>
    </row>
    <row r="133" spans="1:8" x14ac:dyDescent="0.2">
      <c r="A133" s="27">
        <v>2025</v>
      </c>
      <c r="B133" s="27" t="s">
        <v>19</v>
      </c>
      <c r="C133" s="2" t="str">
        <f t="shared" si="7"/>
        <v>2025Julio</v>
      </c>
      <c r="D133" s="32"/>
      <c r="E133" s="33"/>
      <c r="F133" s="33"/>
      <c r="G133" s="33"/>
      <c r="H133" s="50">
        <f>SUM(E133:$E$198)</f>
        <v>0</v>
      </c>
    </row>
    <row r="134" spans="1:8" x14ac:dyDescent="0.2">
      <c r="A134" s="27">
        <v>2025</v>
      </c>
      <c r="B134" s="27" t="s">
        <v>8</v>
      </c>
      <c r="C134" s="2" t="str">
        <f t="shared" si="7"/>
        <v>2025Agosto</v>
      </c>
      <c r="D134" s="32"/>
      <c r="E134" s="33"/>
      <c r="F134" s="33"/>
      <c r="G134" s="33"/>
      <c r="H134" s="50">
        <f>SUM(E134:$E$198)</f>
        <v>0</v>
      </c>
    </row>
    <row r="135" spans="1:8" x14ac:dyDescent="0.2">
      <c r="A135" s="27">
        <v>2025</v>
      </c>
      <c r="B135" s="27" t="s">
        <v>9</v>
      </c>
      <c r="C135" s="2" t="str">
        <f t="shared" si="7"/>
        <v>2025Septiembre</v>
      </c>
      <c r="D135" s="32"/>
      <c r="E135" s="33"/>
      <c r="F135" s="33"/>
      <c r="G135" s="33"/>
      <c r="H135" s="50">
        <f>SUM(E135:$E$198)</f>
        <v>0</v>
      </c>
    </row>
    <row r="136" spans="1:8" x14ac:dyDescent="0.2">
      <c r="A136" s="27">
        <v>2025</v>
      </c>
      <c r="B136" s="27" t="s">
        <v>10</v>
      </c>
      <c r="C136" s="2" t="str">
        <f t="shared" si="7"/>
        <v>2025Octubre</v>
      </c>
      <c r="D136" s="32"/>
      <c r="E136" s="33"/>
      <c r="F136" s="33"/>
      <c r="G136" s="33"/>
      <c r="H136" s="50">
        <f>SUM(E136:$E$198)</f>
        <v>0</v>
      </c>
    </row>
    <row r="137" spans="1:8" x14ac:dyDescent="0.2">
      <c r="A137" s="27">
        <v>2025</v>
      </c>
      <c r="B137" s="27" t="s">
        <v>11</v>
      </c>
      <c r="C137" s="2" t="str">
        <f t="shared" si="7"/>
        <v>2025Noviembre</v>
      </c>
      <c r="D137" s="32"/>
      <c r="E137" s="33"/>
      <c r="F137" s="33"/>
      <c r="G137" s="33"/>
      <c r="H137" s="50">
        <f>SUM(E137:$E$198)</f>
        <v>0</v>
      </c>
    </row>
    <row r="138" spans="1:8" x14ac:dyDescent="0.2">
      <c r="A138" s="27">
        <v>2025</v>
      </c>
      <c r="B138" s="27" t="s">
        <v>12</v>
      </c>
      <c r="C138" s="2" t="str">
        <f t="shared" si="7"/>
        <v>2025Diciembre</v>
      </c>
      <c r="D138" s="32"/>
      <c r="E138" s="33"/>
      <c r="F138" s="33"/>
      <c r="G138" s="33"/>
      <c r="H138" s="50">
        <f>SUM(E138:$E$198)</f>
        <v>0</v>
      </c>
    </row>
    <row r="139" spans="1:8" x14ac:dyDescent="0.2">
      <c r="A139" s="27">
        <v>2026</v>
      </c>
      <c r="B139" s="27" t="s">
        <v>13</v>
      </c>
      <c r="C139" s="2" t="str">
        <f t="shared" ref="C139:C150" si="8">CONCATENATE(A139,B139)</f>
        <v>2026Enero</v>
      </c>
      <c r="D139" s="32"/>
      <c r="E139" s="33"/>
      <c r="F139" s="33"/>
      <c r="G139" s="33"/>
      <c r="H139" s="50">
        <f>SUM(E139:$E$198)</f>
        <v>0</v>
      </c>
    </row>
    <row r="140" spans="1:8" x14ac:dyDescent="0.2">
      <c r="A140" s="27">
        <v>2026</v>
      </c>
      <c r="B140" s="27" t="s">
        <v>14</v>
      </c>
      <c r="C140" s="2" t="str">
        <f t="shared" si="8"/>
        <v>2026Febrero</v>
      </c>
      <c r="D140" s="32"/>
      <c r="E140" s="33"/>
      <c r="F140" s="33"/>
      <c r="G140" s="33"/>
      <c r="H140" s="50">
        <f>SUM(E140:$E$198)</f>
        <v>0</v>
      </c>
    </row>
    <row r="141" spans="1:8" x14ac:dyDescent="0.2">
      <c r="A141" s="27">
        <v>2026</v>
      </c>
      <c r="B141" s="27" t="s">
        <v>15</v>
      </c>
      <c r="C141" s="2" t="str">
        <f t="shared" si="8"/>
        <v>2026Marzo</v>
      </c>
      <c r="D141" s="32"/>
      <c r="E141" s="33"/>
      <c r="F141" s="33"/>
      <c r="G141" s="33"/>
      <c r="H141" s="50">
        <f>SUM(E141:$E$198)</f>
        <v>0</v>
      </c>
    </row>
    <row r="142" spans="1:8" x14ac:dyDescent="0.2">
      <c r="A142" s="27">
        <v>2026</v>
      </c>
      <c r="B142" s="27" t="s">
        <v>16</v>
      </c>
      <c r="C142" s="2" t="str">
        <f t="shared" si="8"/>
        <v>2026Abril</v>
      </c>
      <c r="D142" s="32"/>
      <c r="E142" s="33"/>
      <c r="F142" s="33"/>
      <c r="G142" s="33"/>
      <c r="H142" s="50">
        <f>SUM(E142:$E$198)</f>
        <v>0</v>
      </c>
    </row>
    <row r="143" spans="1:8" x14ac:dyDescent="0.2">
      <c r="A143" s="27">
        <v>2026</v>
      </c>
      <c r="B143" s="27" t="s">
        <v>17</v>
      </c>
      <c r="C143" s="2" t="str">
        <f t="shared" si="8"/>
        <v>2026Mayo</v>
      </c>
      <c r="D143" s="32"/>
      <c r="E143" s="33"/>
      <c r="F143" s="33"/>
      <c r="G143" s="33"/>
      <c r="H143" s="50">
        <f>SUM(E143:$E$198)</f>
        <v>0</v>
      </c>
    </row>
    <row r="144" spans="1:8" x14ac:dyDescent="0.2">
      <c r="A144" s="27">
        <v>2026</v>
      </c>
      <c r="B144" s="27" t="s">
        <v>18</v>
      </c>
      <c r="C144" s="2" t="str">
        <f t="shared" si="8"/>
        <v>2026Junio</v>
      </c>
      <c r="D144" s="32"/>
      <c r="E144" s="33"/>
      <c r="F144" s="33"/>
      <c r="G144" s="33"/>
      <c r="H144" s="50">
        <f>SUM(E144:$E$198)</f>
        <v>0</v>
      </c>
    </row>
    <row r="145" spans="1:8" x14ac:dyDescent="0.2">
      <c r="A145" s="27">
        <v>2026</v>
      </c>
      <c r="B145" s="27" t="s">
        <v>19</v>
      </c>
      <c r="C145" s="2" t="str">
        <f t="shared" si="8"/>
        <v>2026Julio</v>
      </c>
      <c r="D145" s="32"/>
      <c r="E145" s="33"/>
      <c r="F145" s="33"/>
      <c r="G145" s="33"/>
      <c r="H145" s="50">
        <f>SUM(E145:$E$198)</f>
        <v>0</v>
      </c>
    </row>
    <row r="146" spans="1:8" x14ac:dyDescent="0.2">
      <c r="A146" s="27">
        <v>2026</v>
      </c>
      <c r="B146" s="27" t="s">
        <v>8</v>
      </c>
      <c r="C146" s="2" t="str">
        <f t="shared" si="8"/>
        <v>2026Agosto</v>
      </c>
      <c r="D146" s="32"/>
      <c r="E146" s="33"/>
      <c r="F146" s="33"/>
      <c r="G146" s="33"/>
      <c r="H146" s="50">
        <f>SUM(E146:$E$198)</f>
        <v>0</v>
      </c>
    </row>
    <row r="147" spans="1:8" x14ac:dyDescent="0.2">
      <c r="A147" s="27">
        <v>2026</v>
      </c>
      <c r="B147" s="27" t="s">
        <v>9</v>
      </c>
      <c r="C147" s="2" t="str">
        <f t="shared" si="8"/>
        <v>2026Septiembre</v>
      </c>
      <c r="D147" s="32"/>
      <c r="E147" s="33"/>
      <c r="F147" s="33"/>
      <c r="G147" s="33"/>
      <c r="H147" s="50">
        <f>SUM(E147:$E$198)</f>
        <v>0</v>
      </c>
    </row>
    <row r="148" spans="1:8" x14ac:dyDescent="0.2">
      <c r="A148" s="27">
        <v>2026</v>
      </c>
      <c r="B148" s="27" t="s">
        <v>10</v>
      </c>
      <c r="C148" s="2" t="str">
        <f t="shared" si="8"/>
        <v>2026Octubre</v>
      </c>
      <c r="D148" s="32"/>
      <c r="E148" s="33"/>
      <c r="F148" s="33"/>
      <c r="G148" s="33"/>
      <c r="H148" s="50">
        <f>SUM(E148:$E$198)</f>
        <v>0</v>
      </c>
    </row>
    <row r="149" spans="1:8" x14ac:dyDescent="0.2">
      <c r="A149" s="27">
        <v>2026</v>
      </c>
      <c r="B149" s="27" t="s">
        <v>11</v>
      </c>
      <c r="C149" s="2" t="str">
        <f t="shared" si="8"/>
        <v>2026Noviembre</v>
      </c>
      <c r="D149" s="32"/>
      <c r="E149" s="33"/>
      <c r="F149" s="33"/>
      <c r="G149" s="33"/>
      <c r="H149" s="50">
        <f>SUM(E149:$E$198)</f>
        <v>0</v>
      </c>
    </row>
    <row r="150" spans="1:8" x14ac:dyDescent="0.2">
      <c r="A150" s="27">
        <v>2026</v>
      </c>
      <c r="B150" s="27" t="s">
        <v>12</v>
      </c>
      <c r="C150" s="2" t="str">
        <f t="shared" si="8"/>
        <v>2026Diciembre</v>
      </c>
      <c r="D150" s="32"/>
      <c r="E150" s="33"/>
      <c r="F150" s="33"/>
      <c r="G150" s="33"/>
      <c r="H150" s="50">
        <f>SUM(E150:$E$198)</f>
        <v>0</v>
      </c>
    </row>
    <row r="151" spans="1:8" x14ac:dyDescent="0.2">
      <c r="A151" s="27">
        <v>2027</v>
      </c>
      <c r="B151" s="27" t="s">
        <v>13</v>
      </c>
      <c r="C151" s="2" t="str">
        <f t="shared" ref="C151:C162" si="9">CONCATENATE(A151,B151)</f>
        <v>2027Enero</v>
      </c>
      <c r="D151" s="32"/>
      <c r="E151" s="33"/>
      <c r="F151" s="33"/>
      <c r="G151" s="33"/>
      <c r="H151" s="50">
        <f>SUM(E151:$E$198)</f>
        <v>0</v>
      </c>
    </row>
    <row r="152" spans="1:8" x14ac:dyDescent="0.2">
      <c r="A152" s="27">
        <v>2027</v>
      </c>
      <c r="B152" s="27" t="s">
        <v>14</v>
      </c>
      <c r="C152" s="2" t="str">
        <f t="shared" si="9"/>
        <v>2027Febrero</v>
      </c>
      <c r="D152" s="32"/>
      <c r="E152" s="33"/>
      <c r="F152" s="33"/>
      <c r="G152" s="33"/>
      <c r="H152" s="50">
        <f>SUM(E152:$E$198)</f>
        <v>0</v>
      </c>
    </row>
    <row r="153" spans="1:8" x14ac:dyDescent="0.2">
      <c r="A153" s="27">
        <v>2027</v>
      </c>
      <c r="B153" s="27" t="s">
        <v>15</v>
      </c>
      <c r="C153" s="2" t="str">
        <f t="shared" si="9"/>
        <v>2027Marzo</v>
      </c>
      <c r="D153" s="32"/>
      <c r="E153" s="33"/>
      <c r="F153" s="33"/>
      <c r="G153" s="33"/>
      <c r="H153" s="50">
        <f>SUM(E153:$E$198)</f>
        <v>0</v>
      </c>
    </row>
    <row r="154" spans="1:8" x14ac:dyDescent="0.2">
      <c r="A154" s="27">
        <v>2027</v>
      </c>
      <c r="B154" s="27" t="s">
        <v>16</v>
      </c>
      <c r="C154" s="2" t="str">
        <f t="shared" si="9"/>
        <v>2027Abril</v>
      </c>
      <c r="D154" s="32"/>
      <c r="E154" s="33"/>
      <c r="F154" s="33"/>
      <c r="G154" s="33"/>
      <c r="H154" s="50">
        <f>SUM(E154:$E$198)</f>
        <v>0</v>
      </c>
    </row>
    <row r="155" spans="1:8" x14ac:dyDescent="0.2">
      <c r="A155" s="27">
        <v>2027</v>
      </c>
      <c r="B155" s="27" t="s">
        <v>17</v>
      </c>
      <c r="C155" s="2" t="str">
        <f t="shared" si="9"/>
        <v>2027Mayo</v>
      </c>
      <c r="D155" s="32"/>
      <c r="E155" s="33"/>
      <c r="F155" s="33"/>
      <c r="G155" s="33"/>
      <c r="H155" s="50">
        <f>SUM(E155:$E$198)</f>
        <v>0</v>
      </c>
    </row>
    <row r="156" spans="1:8" x14ac:dyDescent="0.2">
      <c r="A156" s="27">
        <v>2027</v>
      </c>
      <c r="B156" s="27" t="s">
        <v>18</v>
      </c>
      <c r="C156" s="2" t="str">
        <f t="shared" si="9"/>
        <v>2027Junio</v>
      </c>
      <c r="D156" s="32"/>
      <c r="E156" s="33"/>
      <c r="F156" s="33"/>
      <c r="G156" s="33"/>
      <c r="H156" s="50">
        <f>SUM(E156:$E$198)</f>
        <v>0</v>
      </c>
    </row>
    <row r="157" spans="1:8" x14ac:dyDescent="0.2">
      <c r="A157" s="27">
        <v>2027</v>
      </c>
      <c r="B157" s="27" t="s">
        <v>19</v>
      </c>
      <c r="C157" s="2" t="str">
        <f t="shared" si="9"/>
        <v>2027Julio</v>
      </c>
      <c r="D157" s="32"/>
      <c r="E157" s="33"/>
      <c r="F157" s="33"/>
      <c r="G157" s="33"/>
      <c r="H157" s="50">
        <f>SUM(E157:$E$198)</f>
        <v>0</v>
      </c>
    </row>
    <row r="158" spans="1:8" x14ac:dyDescent="0.2">
      <c r="A158" s="27">
        <v>2027</v>
      </c>
      <c r="B158" s="27" t="s">
        <v>8</v>
      </c>
      <c r="C158" s="2" t="str">
        <f t="shared" si="9"/>
        <v>2027Agosto</v>
      </c>
      <c r="D158" s="32"/>
      <c r="E158" s="33"/>
      <c r="F158" s="33"/>
      <c r="G158" s="33"/>
      <c r="H158" s="50">
        <f>SUM(E158:$E$198)</f>
        <v>0</v>
      </c>
    </row>
    <row r="159" spans="1:8" x14ac:dyDescent="0.2">
      <c r="A159" s="27">
        <v>2027</v>
      </c>
      <c r="B159" s="27" t="s">
        <v>9</v>
      </c>
      <c r="C159" s="2" t="str">
        <f t="shared" si="9"/>
        <v>2027Septiembre</v>
      </c>
      <c r="D159" s="32"/>
      <c r="E159" s="33"/>
      <c r="F159" s="33"/>
      <c r="G159" s="33"/>
      <c r="H159" s="50">
        <f>SUM(E159:$E$198)</f>
        <v>0</v>
      </c>
    </row>
    <row r="160" spans="1:8" x14ac:dyDescent="0.2">
      <c r="A160" s="27">
        <v>2027</v>
      </c>
      <c r="B160" s="27" t="s">
        <v>10</v>
      </c>
      <c r="C160" s="2" t="str">
        <f t="shared" si="9"/>
        <v>2027Octubre</v>
      </c>
      <c r="D160" s="32"/>
      <c r="E160" s="33"/>
      <c r="F160" s="33"/>
      <c r="G160" s="33"/>
      <c r="H160" s="50">
        <f>SUM(E160:$E$198)</f>
        <v>0</v>
      </c>
    </row>
    <row r="161" spans="1:8" x14ac:dyDescent="0.2">
      <c r="A161" s="27">
        <v>2027</v>
      </c>
      <c r="B161" s="27" t="s">
        <v>11</v>
      </c>
      <c r="C161" s="2" t="str">
        <f t="shared" si="9"/>
        <v>2027Noviembre</v>
      </c>
      <c r="D161" s="32"/>
      <c r="E161" s="33"/>
      <c r="F161" s="33"/>
      <c r="G161" s="33"/>
      <c r="H161" s="50">
        <f>SUM(E161:$E$198)</f>
        <v>0</v>
      </c>
    </row>
    <row r="162" spans="1:8" x14ac:dyDescent="0.2">
      <c r="A162" s="27">
        <v>2027</v>
      </c>
      <c r="B162" s="27" t="s">
        <v>12</v>
      </c>
      <c r="C162" s="2" t="str">
        <f t="shared" si="9"/>
        <v>2027Diciembre</v>
      </c>
      <c r="D162" s="32"/>
      <c r="E162" s="33"/>
      <c r="F162" s="33"/>
      <c r="G162" s="33"/>
      <c r="H162" s="50">
        <f>SUM(E162:$E$198)</f>
        <v>0</v>
      </c>
    </row>
    <row r="163" spans="1:8" x14ac:dyDescent="0.2">
      <c r="A163" s="27">
        <v>2028</v>
      </c>
      <c r="B163" s="27" t="s">
        <v>13</v>
      </c>
      <c r="C163" s="2" t="str">
        <f t="shared" ref="C163:C174" si="10">CONCATENATE(A163,B163)</f>
        <v>2028Enero</v>
      </c>
      <c r="D163" s="32"/>
      <c r="E163" s="33"/>
      <c r="F163" s="33"/>
      <c r="G163" s="33"/>
      <c r="H163" s="50">
        <f>SUM(E163:$E$198)</f>
        <v>0</v>
      </c>
    </row>
    <row r="164" spans="1:8" x14ac:dyDescent="0.2">
      <c r="A164" s="27">
        <v>2028</v>
      </c>
      <c r="B164" s="27" t="s">
        <v>14</v>
      </c>
      <c r="C164" s="2" t="str">
        <f t="shared" si="10"/>
        <v>2028Febrero</v>
      </c>
      <c r="D164" s="32"/>
      <c r="E164" s="33"/>
      <c r="F164" s="33"/>
      <c r="G164" s="33"/>
      <c r="H164" s="50">
        <f>SUM(E164:$E$198)</f>
        <v>0</v>
      </c>
    </row>
    <row r="165" spans="1:8" x14ac:dyDescent="0.2">
      <c r="A165" s="27">
        <v>2028</v>
      </c>
      <c r="B165" s="27" t="s">
        <v>15</v>
      </c>
      <c r="C165" s="2" t="str">
        <f t="shared" si="10"/>
        <v>2028Marzo</v>
      </c>
      <c r="D165" s="32"/>
      <c r="E165" s="33"/>
      <c r="F165" s="33"/>
      <c r="G165" s="33"/>
      <c r="H165" s="50">
        <f>SUM(E165:$E$198)</f>
        <v>0</v>
      </c>
    </row>
    <row r="166" spans="1:8" x14ac:dyDescent="0.2">
      <c r="A166" s="27">
        <v>2028</v>
      </c>
      <c r="B166" s="27" t="s">
        <v>16</v>
      </c>
      <c r="C166" s="2" t="str">
        <f t="shared" si="10"/>
        <v>2028Abril</v>
      </c>
      <c r="D166" s="32"/>
      <c r="E166" s="33"/>
      <c r="F166" s="33"/>
      <c r="G166" s="33"/>
      <c r="H166" s="50">
        <f>SUM(E166:$E$198)</f>
        <v>0</v>
      </c>
    </row>
    <row r="167" spans="1:8" x14ac:dyDescent="0.2">
      <c r="A167" s="27">
        <v>2028</v>
      </c>
      <c r="B167" s="27" t="s">
        <v>17</v>
      </c>
      <c r="C167" s="2" t="str">
        <f t="shared" si="10"/>
        <v>2028Mayo</v>
      </c>
      <c r="D167" s="32"/>
      <c r="E167" s="33"/>
      <c r="F167" s="33"/>
      <c r="G167" s="33"/>
      <c r="H167" s="50">
        <f>SUM(E167:$E$198)</f>
        <v>0</v>
      </c>
    </row>
    <row r="168" spans="1:8" x14ac:dyDescent="0.2">
      <c r="A168" s="27">
        <v>2028</v>
      </c>
      <c r="B168" s="27" t="s">
        <v>18</v>
      </c>
      <c r="C168" s="2" t="str">
        <f t="shared" si="10"/>
        <v>2028Junio</v>
      </c>
      <c r="D168" s="32"/>
      <c r="E168" s="33"/>
      <c r="F168" s="33"/>
      <c r="G168" s="33"/>
      <c r="H168" s="50">
        <f>SUM(E168:$E$198)</f>
        <v>0</v>
      </c>
    </row>
    <row r="169" spans="1:8" x14ac:dyDescent="0.2">
      <c r="A169" s="27">
        <v>2028</v>
      </c>
      <c r="B169" s="27" t="s">
        <v>19</v>
      </c>
      <c r="C169" s="2" t="str">
        <f t="shared" si="10"/>
        <v>2028Julio</v>
      </c>
      <c r="D169" s="32"/>
      <c r="E169" s="33"/>
      <c r="F169" s="33"/>
      <c r="G169" s="33"/>
      <c r="H169" s="50">
        <f>SUM(E169:$E$198)</f>
        <v>0</v>
      </c>
    </row>
    <row r="170" spans="1:8" x14ac:dyDescent="0.2">
      <c r="A170" s="27">
        <v>2028</v>
      </c>
      <c r="B170" s="27" t="s">
        <v>8</v>
      </c>
      <c r="C170" s="2" t="str">
        <f t="shared" si="10"/>
        <v>2028Agosto</v>
      </c>
      <c r="D170" s="32"/>
      <c r="E170" s="33"/>
      <c r="F170" s="33"/>
      <c r="G170" s="33"/>
      <c r="H170" s="50">
        <f>SUM(E170:$E$198)</f>
        <v>0</v>
      </c>
    </row>
    <row r="171" spans="1:8" x14ac:dyDescent="0.2">
      <c r="A171" s="27">
        <v>2028</v>
      </c>
      <c r="B171" s="27" t="s">
        <v>9</v>
      </c>
      <c r="C171" s="2" t="str">
        <f t="shared" si="10"/>
        <v>2028Septiembre</v>
      </c>
      <c r="D171" s="32"/>
      <c r="E171" s="33"/>
      <c r="F171" s="33"/>
      <c r="G171" s="33"/>
      <c r="H171" s="50">
        <f>SUM(E171:$E$198)</f>
        <v>0</v>
      </c>
    </row>
    <row r="172" spans="1:8" x14ac:dyDescent="0.2">
      <c r="A172" s="27">
        <v>2028</v>
      </c>
      <c r="B172" s="27" t="s">
        <v>10</v>
      </c>
      <c r="C172" s="2" t="str">
        <f t="shared" si="10"/>
        <v>2028Octubre</v>
      </c>
      <c r="D172" s="32"/>
      <c r="E172" s="33"/>
      <c r="F172" s="33"/>
      <c r="G172" s="33"/>
      <c r="H172" s="50">
        <f>SUM(E172:$E$198)</f>
        <v>0</v>
      </c>
    </row>
    <row r="173" spans="1:8" x14ac:dyDescent="0.2">
      <c r="A173" s="27">
        <v>2028</v>
      </c>
      <c r="B173" s="27" t="s">
        <v>11</v>
      </c>
      <c r="C173" s="2" t="str">
        <f t="shared" si="10"/>
        <v>2028Noviembre</v>
      </c>
      <c r="D173" s="32"/>
      <c r="E173" s="33"/>
      <c r="F173" s="33"/>
      <c r="G173" s="33"/>
      <c r="H173" s="50">
        <f>SUM(E173:$E$198)</f>
        <v>0</v>
      </c>
    </row>
    <row r="174" spans="1:8" x14ac:dyDescent="0.2">
      <c r="A174" s="27">
        <v>2028</v>
      </c>
      <c r="B174" s="27" t="s">
        <v>12</v>
      </c>
      <c r="C174" s="2" t="str">
        <f t="shared" si="10"/>
        <v>2028Diciembre</v>
      </c>
      <c r="D174" s="32"/>
      <c r="E174" s="33"/>
      <c r="F174" s="33"/>
      <c r="G174" s="33"/>
      <c r="H174" s="50">
        <f>SUM(E174:$E$198)</f>
        <v>0</v>
      </c>
    </row>
    <row r="175" spans="1:8" x14ac:dyDescent="0.2">
      <c r="A175" s="27">
        <v>2029</v>
      </c>
      <c r="B175" s="27" t="s">
        <v>13</v>
      </c>
      <c r="C175" s="2" t="str">
        <f t="shared" ref="C175:C186" si="11">CONCATENATE(A175,B175)</f>
        <v>2029Enero</v>
      </c>
      <c r="D175" s="32"/>
      <c r="E175" s="33"/>
      <c r="F175" s="33"/>
      <c r="G175" s="33"/>
      <c r="H175" s="50">
        <f>SUM(E175:$E$198)</f>
        <v>0</v>
      </c>
    </row>
    <row r="176" spans="1:8" x14ac:dyDescent="0.2">
      <c r="A176" s="27">
        <v>2029</v>
      </c>
      <c r="B176" s="27" t="s">
        <v>14</v>
      </c>
      <c r="C176" s="2" t="str">
        <f t="shared" si="11"/>
        <v>2029Febrero</v>
      </c>
      <c r="D176" s="32"/>
      <c r="E176" s="33"/>
      <c r="F176" s="33"/>
      <c r="G176" s="33"/>
      <c r="H176" s="50">
        <f>SUM(E176:$E$198)</f>
        <v>0</v>
      </c>
    </row>
    <row r="177" spans="1:8" x14ac:dyDescent="0.2">
      <c r="A177" s="27">
        <v>2029</v>
      </c>
      <c r="B177" s="27" t="s">
        <v>15</v>
      </c>
      <c r="C177" s="2" t="str">
        <f t="shared" si="11"/>
        <v>2029Marzo</v>
      </c>
      <c r="D177" s="32"/>
      <c r="E177" s="33"/>
      <c r="F177" s="33"/>
      <c r="G177" s="33"/>
      <c r="H177" s="50">
        <f>SUM(E177:$E$198)</f>
        <v>0</v>
      </c>
    </row>
    <row r="178" spans="1:8" x14ac:dyDescent="0.2">
      <c r="A178" s="27">
        <v>2029</v>
      </c>
      <c r="B178" s="27" t="s">
        <v>16</v>
      </c>
      <c r="C178" s="2" t="str">
        <f t="shared" si="11"/>
        <v>2029Abril</v>
      </c>
      <c r="D178" s="32"/>
      <c r="E178" s="33"/>
      <c r="F178" s="33"/>
      <c r="G178" s="33"/>
      <c r="H178" s="50">
        <f>SUM(E178:$E$198)</f>
        <v>0</v>
      </c>
    </row>
    <row r="179" spans="1:8" x14ac:dyDescent="0.2">
      <c r="A179" s="27">
        <v>2029</v>
      </c>
      <c r="B179" s="27" t="s">
        <v>17</v>
      </c>
      <c r="C179" s="2" t="str">
        <f t="shared" si="11"/>
        <v>2029Mayo</v>
      </c>
      <c r="D179" s="32"/>
      <c r="E179" s="33"/>
      <c r="F179" s="33"/>
      <c r="G179" s="33"/>
      <c r="H179" s="50">
        <f>SUM(E179:$E$198)</f>
        <v>0</v>
      </c>
    </row>
    <row r="180" spans="1:8" x14ac:dyDescent="0.2">
      <c r="A180" s="27">
        <v>2029</v>
      </c>
      <c r="B180" s="27" t="s">
        <v>18</v>
      </c>
      <c r="C180" s="2" t="str">
        <f t="shared" si="11"/>
        <v>2029Junio</v>
      </c>
      <c r="D180" s="32"/>
      <c r="E180" s="33"/>
      <c r="F180" s="33"/>
      <c r="G180" s="33"/>
      <c r="H180" s="50">
        <f>SUM(E180:$E$198)</f>
        <v>0</v>
      </c>
    </row>
    <row r="181" spans="1:8" x14ac:dyDescent="0.2">
      <c r="A181" s="27">
        <v>2029</v>
      </c>
      <c r="B181" s="27" t="s">
        <v>19</v>
      </c>
      <c r="C181" s="2" t="str">
        <f t="shared" si="11"/>
        <v>2029Julio</v>
      </c>
      <c r="D181" s="32"/>
      <c r="E181" s="33"/>
      <c r="F181" s="33"/>
      <c r="G181" s="33"/>
      <c r="H181" s="50">
        <f>SUM(E181:$E$198)</f>
        <v>0</v>
      </c>
    </row>
    <row r="182" spans="1:8" x14ac:dyDescent="0.2">
      <c r="A182" s="27">
        <v>2029</v>
      </c>
      <c r="B182" s="27" t="s">
        <v>8</v>
      </c>
      <c r="C182" s="2" t="str">
        <f t="shared" si="11"/>
        <v>2029Agosto</v>
      </c>
      <c r="D182" s="32"/>
      <c r="E182" s="33"/>
      <c r="F182" s="33"/>
      <c r="G182" s="33"/>
      <c r="H182" s="50">
        <f>SUM(E182:$E$198)</f>
        <v>0</v>
      </c>
    </row>
    <row r="183" spans="1:8" x14ac:dyDescent="0.2">
      <c r="A183" s="27">
        <v>2029</v>
      </c>
      <c r="B183" s="27" t="s">
        <v>9</v>
      </c>
      <c r="C183" s="2" t="str">
        <f t="shared" si="11"/>
        <v>2029Septiembre</v>
      </c>
      <c r="D183" s="32"/>
      <c r="E183" s="33"/>
      <c r="F183" s="33"/>
      <c r="G183" s="33"/>
      <c r="H183" s="50">
        <f>SUM(E183:$E$198)</f>
        <v>0</v>
      </c>
    </row>
    <row r="184" spans="1:8" x14ac:dyDescent="0.2">
      <c r="A184" s="27">
        <v>2029</v>
      </c>
      <c r="B184" s="27" t="s">
        <v>10</v>
      </c>
      <c r="C184" s="2" t="str">
        <f t="shared" si="11"/>
        <v>2029Octubre</v>
      </c>
      <c r="D184" s="32"/>
      <c r="E184" s="33"/>
      <c r="F184" s="33"/>
      <c r="G184" s="33"/>
      <c r="H184" s="50">
        <f>SUM(E184:$E$198)</f>
        <v>0</v>
      </c>
    </row>
    <row r="185" spans="1:8" x14ac:dyDescent="0.2">
      <c r="A185" s="27">
        <v>2029</v>
      </c>
      <c r="B185" s="27" t="s">
        <v>11</v>
      </c>
      <c r="C185" s="2" t="str">
        <f t="shared" si="11"/>
        <v>2029Noviembre</v>
      </c>
      <c r="D185" s="32"/>
      <c r="E185" s="33"/>
      <c r="F185" s="33"/>
      <c r="G185" s="33"/>
      <c r="H185" s="50">
        <f>SUM(E185:$E$198)</f>
        <v>0</v>
      </c>
    </row>
    <row r="186" spans="1:8" x14ac:dyDescent="0.2">
      <c r="A186" s="27">
        <v>2029</v>
      </c>
      <c r="B186" s="27" t="s">
        <v>12</v>
      </c>
      <c r="C186" s="2" t="str">
        <f t="shared" si="11"/>
        <v>2029Diciembre</v>
      </c>
      <c r="D186" s="32"/>
      <c r="E186" s="33"/>
      <c r="F186" s="33"/>
      <c r="G186" s="33"/>
      <c r="H186" s="50">
        <f>SUM(E186:$E$198)</f>
        <v>0</v>
      </c>
    </row>
    <row r="187" spans="1:8" x14ac:dyDescent="0.2">
      <c r="A187" s="27">
        <v>2030</v>
      </c>
      <c r="B187" s="27" t="s">
        <v>13</v>
      </c>
      <c r="C187" s="2" t="str">
        <f t="shared" ref="C187:C198" si="12">CONCATENATE(A187,B187)</f>
        <v>2030Enero</v>
      </c>
      <c r="D187" s="32"/>
      <c r="E187" s="33"/>
      <c r="F187" s="33"/>
      <c r="G187" s="33"/>
      <c r="H187" s="50">
        <f>SUM(E187:$E$198)</f>
        <v>0</v>
      </c>
    </row>
    <row r="188" spans="1:8" x14ac:dyDescent="0.2">
      <c r="A188" s="27">
        <v>2030</v>
      </c>
      <c r="B188" s="27" t="s">
        <v>14</v>
      </c>
      <c r="C188" s="2" t="str">
        <f t="shared" si="12"/>
        <v>2030Febrero</v>
      </c>
      <c r="D188" s="32"/>
      <c r="E188" s="33"/>
      <c r="F188" s="33"/>
      <c r="G188" s="33"/>
      <c r="H188" s="50">
        <f>SUM(E188:$E$198)</f>
        <v>0</v>
      </c>
    </row>
    <row r="189" spans="1:8" x14ac:dyDescent="0.2">
      <c r="A189" s="27">
        <v>2030</v>
      </c>
      <c r="B189" s="27" t="s">
        <v>15</v>
      </c>
      <c r="C189" s="2" t="str">
        <f t="shared" si="12"/>
        <v>2030Marzo</v>
      </c>
      <c r="D189" s="32"/>
      <c r="E189" s="33"/>
      <c r="F189" s="33"/>
      <c r="G189" s="33"/>
      <c r="H189" s="50">
        <f>SUM(E189:$E$198)</f>
        <v>0</v>
      </c>
    </row>
    <row r="190" spans="1:8" x14ac:dyDescent="0.2">
      <c r="A190" s="27">
        <v>2030</v>
      </c>
      <c r="B190" s="27" t="s">
        <v>16</v>
      </c>
      <c r="C190" s="2" t="str">
        <f t="shared" si="12"/>
        <v>2030Abril</v>
      </c>
      <c r="D190" s="32"/>
      <c r="E190" s="33"/>
      <c r="F190" s="33"/>
      <c r="G190" s="33"/>
      <c r="H190" s="50">
        <f>SUM(E190:$E$198)</f>
        <v>0</v>
      </c>
    </row>
    <row r="191" spans="1:8" x14ac:dyDescent="0.2">
      <c r="A191" s="27">
        <v>2030</v>
      </c>
      <c r="B191" s="27" t="s">
        <v>17</v>
      </c>
      <c r="C191" s="2" t="str">
        <f t="shared" si="12"/>
        <v>2030Mayo</v>
      </c>
      <c r="D191" s="32"/>
      <c r="E191" s="33"/>
      <c r="F191" s="33"/>
      <c r="G191" s="33"/>
      <c r="H191" s="50">
        <f>SUM(E191:$E$198)</f>
        <v>0</v>
      </c>
    </row>
    <row r="192" spans="1:8" x14ac:dyDescent="0.2">
      <c r="A192" s="27">
        <v>2030</v>
      </c>
      <c r="B192" s="27" t="s">
        <v>18</v>
      </c>
      <c r="C192" s="2" t="str">
        <f t="shared" si="12"/>
        <v>2030Junio</v>
      </c>
      <c r="D192" s="32"/>
      <c r="E192" s="33"/>
      <c r="F192" s="33"/>
      <c r="G192" s="33"/>
      <c r="H192" s="50">
        <f>SUM(E192:$E$198)</f>
        <v>0</v>
      </c>
    </row>
    <row r="193" spans="1:8" x14ac:dyDescent="0.2">
      <c r="A193" s="27">
        <v>2030</v>
      </c>
      <c r="B193" s="27" t="s">
        <v>19</v>
      </c>
      <c r="C193" s="2" t="str">
        <f t="shared" si="12"/>
        <v>2030Julio</v>
      </c>
      <c r="D193" s="32"/>
      <c r="E193" s="33"/>
      <c r="F193" s="33"/>
      <c r="G193" s="33"/>
      <c r="H193" s="50">
        <f>SUM(E193:$E$198)</f>
        <v>0</v>
      </c>
    </row>
    <row r="194" spans="1:8" x14ac:dyDescent="0.2">
      <c r="A194" s="27">
        <v>2030</v>
      </c>
      <c r="B194" s="27" t="s">
        <v>8</v>
      </c>
      <c r="C194" s="2" t="str">
        <f t="shared" si="12"/>
        <v>2030Agosto</v>
      </c>
      <c r="D194" s="32"/>
      <c r="E194" s="33"/>
      <c r="F194" s="33"/>
      <c r="G194" s="33"/>
      <c r="H194" s="50">
        <f>SUM(E194:$E$198)</f>
        <v>0</v>
      </c>
    </row>
    <row r="195" spans="1:8" x14ac:dyDescent="0.2">
      <c r="A195" s="27">
        <v>2030</v>
      </c>
      <c r="B195" s="27" t="s">
        <v>9</v>
      </c>
      <c r="C195" s="2" t="str">
        <f t="shared" si="12"/>
        <v>2030Septiembre</v>
      </c>
      <c r="D195" s="32"/>
      <c r="E195" s="33"/>
      <c r="F195" s="33"/>
      <c r="G195" s="33"/>
      <c r="H195" s="50">
        <f>SUM(E195:$E$198)</f>
        <v>0</v>
      </c>
    </row>
    <row r="196" spans="1:8" x14ac:dyDescent="0.2">
      <c r="A196" s="27">
        <v>2030</v>
      </c>
      <c r="B196" s="27" t="s">
        <v>10</v>
      </c>
      <c r="C196" s="2" t="str">
        <f t="shared" si="12"/>
        <v>2030Octubre</v>
      </c>
      <c r="D196" s="32"/>
      <c r="E196" s="33"/>
      <c r="F196" s="33"/>
      <c r="G196" s="33"/>
      <c r="H196" s="50">
        <f>SUM(E196:$E$198)</f>
        <v>0</v>
      </c>
    </row>
    <row r="197" spans="1:8" x14ac:dyDescent="0.2">
      <c r="A197" s="27">
        <v>2030</v>
      </c>
      <c r="B197" s="27" t="s">
        <v>11</v>
      </c>
      <c r="C197" s="2" t="str">
        <f t="shared" si="12"/>
        <v>2030Noviembre</v>
      </c>
      <c r="D197" s="32"/>
      <c r="E197" s="33"/>
      <c r="F197" s="33"/>
      <c r="G197" s="33"/>
      <c r="H197" s="50">
        <f>SUM(E197:$E$198)</f>
        <v>0</v>
      </c>
    </row>
    <row r="198" spans="1:8" x14ac:dyDescent="0.2">
      <c r="A198" s="27">
        <v>2030</v>
      </c>
      <c r="B198" s="27" t="s">
        <v>12</v>
      </c>
      <c r="C198" s="2" t="str">
        <f t="shared" si="12"/>
        <v>2030Diciembre</v>
      </c>
      <c r="D198" s="32"/>
      <c r="E198" s="33"/>
      <c r="F198" s="33"/>
      <c r="G198" s="33"/>
      <c r="H198" s="50">
        <f>SUM(E198)</f>
        <v>0</v>
      </c>
    </row>
  </sheetData>
  <sheetProtection password="A2D2" sheet="1" objects="1" scenarios="1"/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Cálculo</vt:lpstr>
      <vt:lpstr>Inflación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</dc:creator>
  <cp:lastModifiedBy>Agustin Camino</cp:lastModifiedBy>
  <dcterms:created xsi:type="dcterms:W3CDTF">2018-04-10T21:11:53Z</dcterms:created>
  <dcterms:modified xsi:type="dcterms:W3CDTF">2021-05-06T15:55:43Z</dcterms:modified>
</cp:coreProperties>
</file>